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se\Downloads\"/>
    </mc:Choice>
  </mc:AlternateContent>
  <xr:revisionPtr revIDLastSave="0" documentId="13_ncr:1_{FA28D8D1-2C0B-4872-A55E-F5548049910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alor total geral" sheetId="1" r:id="rId1"/>
    <sheet name="Valor Construção" sheetId="6" r:id="rId2"/>
    <sheet name="Valor Manutenção" sheetId="7" r:id="rId3"/>
  </sheets>
  <definedNames>
    <definedName name="_xlnm._FilterDatabase" localSheetId="1" hidden="1">'Valor Construção'!$A$8:$J$8</definedName>
    <definedName name="_xlnm._FilterDatabase" localSheetId="2" hidden="1">'Valor Manutenção'!$A$8:$J$8</definedName>
    <definedName name="_xlnm._FilterDatabase" localSheetId="0" hidden="1">'Valor total geral'!$A$8:$J$8</definedName>
    <definedName name="_xlnm.Print_Area" localSheetId="1">'Valor Construção'!$A$2:$J$53</definedName>
    <definedName name="_xlnm.Print_Area" localSheetId="2">'Valor Manutenção'!$A$2:$J$53</definedName>
    <definedName name="_xlnm.Print_Area" localSheetId="0">'Valor total geral'!$A$2:$J$53</definedName>
    <definedName name="_xlnm.Print_Titles" localSheetId="1">'Valor Construção'!$1:$8</definedName>
    <definedName name="_xlnm.Print_Titles" localSheetId="2">'Valor Manutenção'!$1:$8</definedName>
    <definedName name="_xlnm.Print_Titles" localSheetId="0">'Valor total geral'!$1:$8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7" l="1"/>
  <c r="I49" i="7"/>
  <c r="J48" i="7"/>
  <c r="I48" i="7"/>
  <c r="J47" i="7"/>
  <c r="I47" i="7"/>
  <c r="J46" i="7"/>
  <c r="I46" i="7"/>
  <c r="J45" i="7"/>
  <c r="I45" i="7"/>
  <c r="J44" i="7"/>
  <c r="I44" i="7"/>
  <c r="J43" i="7"/>
  <c r="I43" i="7"/>
  <c r="J42" i="7"/>
  <c r="I42" i="7"/>
  <c r="J41" i="7"/>
  <c r="I41" i="7"/>
  <c r="J40" i="7"/>
  <c r="I40" i="7"/>
  <c r="J39" i="7"/>
  <c r="I39" i="7"/>
  <c r="J38" i="7"/>
  <c r="I38" i="7"/>
  <c r="J37" i="7"/>
  <c r="I37" i="7"/>
  <c r="J36" i="7"/>
  <c r="I36" i="7"/>
  <c r="J35" i="7"/>
  <c r="I35" i="7"/>
  <c r="J34" i="7"/>
  <c r="I34" i="7"/>
  <c r="J33" i="7"/>
  <c r="I33" i="7"/>
  <c r="J32" i="7"/>
  <c r="I32" i="7"/>
  <c r="J31" i="7"/>
  <c r="I31" i="7"/>
  <c r="J30" i="7"/>
  <c r="I30" i="7"/>
  <c r="J29" i="7"/>
  <c r="I29" i="7"/>
  <c r="J28" i="7"/>
  <c r="I28" i="7"/>
  <c r="J27" i="7"/>
  <c r="I27" i="7"/>
  <c r="J26" i="7"/>
  <c r="I26" i="7"/>
  <c r="J25" i="7"/>
  <c r="I25" i="7"/>
  <c r="J24" i="7"/>
  <c r="I24" i="7"/>
  <c r="J23" i="7"/>
  <c r="I23" i="7"/>
  <c r="J22" i="7"/>
  <c r="I22" i="7"/>
  <c r="J21" i="7"/>
  <c r="I21" i="7"/>
  <c r="J20" i="7"/>
  <c r="I20" i="7"/>
  <c r="J19" i="7"/>
  <c r="I19" i="7"/>
  <c r="J18" i="7"/>
  <c r="I18" i="7"/>
  <c r="J17" i="7"/>
  <c r="I17" i="7"/>
  <c r="J16" i="7"/>
  <c r="I16" i="7"/>
  <c r="J15" i="7"/>
  <c r="I15" i="7"/>
  <c r="J14" i="7"/>
  <c r="I14" i="7"/>
  <c r="J13" i="7"/>
  <c r="I13" i="7"/>
  <c r="J12" i="7"/>
  <c r="I12" i="7"/>
  <c r="J11" i="7"/>
  <c r="I11" i="7"/>
  <c r="J10" i="7"/>
  <c r="I10" i="7"/>
  <c r="J49" i="6"/>
  <c r="I49" i="6"/>
  <c r="J48" i="6"/>
  <c r="I48" i="6"/>
  <c r="J47" i="6"/>
  <c r="I47" i="6"/>
  <c r="J46" i="6"/>
  <c r="I46" i="6"/>
  <c r="J45" i="6"/>
  <c r="I45" i="6"/>
  <c r="J44" i="6"/>
  <c r="I44" i="6"/>
  <c r="J43" i="6"/>
  <c r="I43" i="6"/>
  <c r="J42" i="6"/>
  <c r="I42" i="6"/>
  <c r="J41" i="6"/>
  <c r="I41" i="6"/>
  <c r="J40" i="6"/>
  <c r="I40" i="6"/>
  <c r="J39" i="6"/>
  <c r="I3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J31" i="6"/>
  <c r="I31" i="6"/>
  <c r="J30" i="6"/>
  <c r="I30" i="6"/>
  <c r="J29" i="6"/>
  <c r="I29" i="6"/>
  <c r="J28" i="6"/>
  <c r="I28" i="6"/>
  <c r="J27" i="6"/>
  <c r="I27" i="6"/>
  <c r="J26" i="6"/>
  <c r="I26" i="6"/>
  <c r="J25" i="6"/>
  <c r="I25" i="6"/>
  <c r="J24" i="6"/>
  <c r="I24" i="6"/>
  <c r="J23" i="6"/>
  <c r="I23" i="6"/>
  <c r="J22" i="6"/>
  <c r="I22" i="6"/>
  <c r="J21" i="6"/>
  <c r="I21" i="6"/>
  <c r="J20" i="6"/>
  <c r="I20" i="6"/>
  <c r="J19" i="6"/>
  <c r="I19" i="6"/>
  <c r="J18" i="6"/>
  <c r="I18" i="6"/>
  <c r="J17" i="6"/>
  <c r="I17" i="6"/>
  <c r="J16" i="6"/>
  <c r="I16" i="6"/>
  <c r="J15" i="6"/>
  <c r="I15" i="6"/>
  <c r="J14" i="6"/>
  <c r="I14" i="6"/>
  <c r="J13" i="6"/>
  <c r="I13" i="6"/>
  <c r="J12" i="6"/>
  <c r="I12" i="6"/>
  <c r="J11" i="6"/>
  <c r="I11" i="6"/>
  <c r="J10" i="6"/>
  <c r="I10" i="6"/>
  <c r="I9" i="7" l="1"/>
  <c r="J51" i="7" s="1"/>
  <c r="J9" i="7"/>
  <c r="J53" i="7" s="1"/>
  <c r="J52" i="7" s="1"/>
  <c r="J9" i="6"/>
  <c r="J53" i="6" s="1"/>
  <c r="I9" i="6"/>
  <c r="J51" i="6" s="1"/>
  <c r="J52" i="6" l="1"/>
  <c r="I45" i="1" l="1"/>
  <c r="J39" i="1"/>
  <c r="J37" i="1"/>
  <c r="J36" i="1"/>
  <c r="J29" i="1"/>
  <c r="I27" i="1"/>
  <c r="J23" i="1"/>
  <c r="J21" i="1"/>
  <c r="J20" i="1"/>
  <c r="J18" i="1"/>
  <c r="I13" i="1"/>
  <c r="I11" i="1"/>
  <c r="I12" i="1"/>
  <c r="I14" i="1"/>
  <c r="I15" i="1"/>
  <c r="I16" i="1"/>
  <c r="I17" i="1"/>
  <c r="I22" i="1"/>
  <c r="I23" i="1"/>
  <c r="I24" i="1"/>
  <c r="I25" i="1"/>
  <c r="I26" i="1"/>
  <c r="I28" i="1"/>
  <c r="I29" i="1"/>
  <c r="I30" i="1"/>
  <c r="I31" i="1"/>
  <c r="I32" i="1"/>
  <c r="I33" i="1"/>
  <c r="I38" i="1"/>
  <c r="I39" i="1"/>
  <c r="I40" i="1"/>
  <c r="I41" i="1"/>
  <c r="I42" i="1"/>
  <c r="I43" i="1"/>
  <c r="I44" i="1"/>
  <c r="I46" i="1"/>
  <c r="I47" i="1"/>
  <c r="I48" i="1"/>
  <c r="I49" i="1"/>
  <c r="J11" i="1"/>
  <c r="J12" i="1"/>
  <c r="J14" i="1"/>
  <c r="J15" i="1"/>
  <c r="J16" i="1"/>
  <c r="J17" i="1"/>
  <c r="J19" i="1"/>
  <c r="J22" i="1"/>
  <c r="J24" i="1"/>
  <c r="J25" i="1"/>
  <c r="J26" i="1"/>
  <c r="J27" i="1"/>
  <c r="J28" i="1"/>
  <c r="J30" i="1"/>
  <c r="J31" i="1"/>
  <c r="J32" i="1"/>
  <c r="J33" i="1"/>
  <c r="J35" i="1"/>
  <c r="J38" i="1"/>
  <c r="J40" i="1"/>
  <c r="J41" i="1"/>
  <c r="J42" i="1"/>
  <c r="J43" i="1"/>
  <c r="J44" i="1"/>
  <c r="J46" i="1"/>
  <c r="J47" i="1"/>
  <c r="J48" i="1"/>
  <c r="J49" i="1"/>
  <c r="J10" i="1"/>
  <c r="I10" i="1"/>
  <c r="J34" i="1" l="1"/>
  <c r="J13" i="1"/>
  <c r="I36" i="1"/>
  <c r="I20" i="1"/>
  <c r="I21" i="1"/>
  <c r="J45" i="1"/>
  <c r="I35" i="1"/>
  <c r="I19" i="1"/>
  <c r="I34" i="1"/>
  <c r="I18" i="1"/>
  <c r="I37" i="1"/>
  <c r="I9" i="1" l="1"/>
  <c r="J51" i="1" s="1"/>
  <c r="J9" i="1"/>
  <c r="J53" i="1" s="1"/>
  <c r="J52" i="1" s="1"/>
</calcChain>
</file>

<file path=xl/sharedStrings.xml><?xml version="1.0" encoding="utf-8"?>
<sst xmlns="http://schemas.openxmlformats.org/spreadsheetml/2006/main" count="543" uniqueCount="103">
  <si>
    <r>
      <rPr>
        <b/>
        <sz val="11"/>
        <color rgb="FF000000"/>
        <rFont val="Calibri"/>
        <family val="2"/>
      </rPr>
      <t xml:space="preserve">Valores: </t>
    </r>
    <r>
      <rPr>
        <sz val="11"/>
        <color rgb="FF000000"/>
        <rFont val="Calibri"/>
        <family val="2"/>
      </rPr>
      <t>Não Desonerado</t>
    </r>
  </si>
  <si>
    <r>
      <rPr>
        <b/>
        <sz val="11"/>
        <color rgb="FF000000"/>
        <rFont val="Calibri"/>
        <family val="2"/>
      </rPr>
      <t xml:space="preserve">Base: </t>
    </r>
    <r>
      <rPr>
        <sz val="11"/>
        <color rgb="FF000000"/>
        <rFont val="Calibri"/>
        <family val="2"/>
      </rPr>
      <t xml:space="preserve">Sinapi / </t>
    </r>
    <r>
      <rPr>
        <b/>
        <sz val="11"/>
        <color rgb="FF000000"/>
        <rFont val="Calibri"/>
        <family val="2"/>
      </rPr>
      <t xml:space="preserve">Ref: </t>
    </r>
    <r>
      <rPr>
        <sz val="11"/>
        <color rgb="FF000000"/>
        <rFont val="Calibri"/>
        <family val="2"/>
      </rPr>
      <t xml:space="preserve">10/2024 / </t>
    </r>
    <r>
      <rPr>
        <b/>
        <sz val="11"/>
        <color rgb="FF000000"/>
        <rFont val="Calibri"/>
        <family val="2"/>
      </rPr>
      <t xml:space="preserve">Estado: </t>
    </r>
    <r>
      <rPr>
        <sz val="11"/>
        <color rgb="FF000000"/>
        <rFont val="Calibri"/>
        <family val="2"/>
      </rPr>
      <t>São Paulo</t>
    </r>
  </si>
  <si>
    <r>
      <rPr>
        <b/>
        <sz val="11"/>
        <color rgb="FF000000"/>
        <rFont val="Calibri"/>
        <family val="2"/>
      </rPr>
      <t xml:space="preserve">BDI: </t>
    </r>
    <r>
      <rPr>
        <sz val="11"/>
        <color rgb="FF000000"/>
        <rFont val="Calibri"/>
        <family val="2"/>
      </rPr>
      <t>20.35%</t>
    </r>
  </si>
  <si>
    <r>
      <rPr>
        <b/>
        <sz val="11"/>
        <color rgb="FF000000"/>
        <rFont val="Calibri"/>
        <family val="2"/>
      </rPr>
      <t xml:space="preserve">Obra: </t>
    </r>
    <r>
      <rPr>
        <sz val="11"/>
        <color rgb="FF000000"/>
        <rFont val="Calibri"/>
        <family val="2"/>
      </rPr>
      <t>Cemitério da saudade</t>
    </r>
  </si>
  <si>
    <t>Planilha Sintética Simples</t>
  </si>
  <si>
    <t>Item</t>
  </si>
  <si>
    <t>Tipo</t>
  </si>
  <si>
    <t>Código</t>
  </si>
  <si>
    <t>Descrição</t>
  </si>
  <si>
    <t>Un.</t>
  </si>
  <si>
    <t>Qtd.</t>
  </si>
  <si>
    <t>Preço Unit</t>
  </si>
  <si>
    <t>Preço com BDI</t>
  </si>
  <si>
    <t>Total sem BDI</t>
  </si>
  <si>
    <t>Total</t>
  </si>
  <si>
    <t xml:space="preserve"> 1.1</t>
  </si>
  <si>
    <t>Composição Sinapi</t>
  </si>
  <si>
    <t>ESCAVAÇÃO MANUAL DE VALA. AF_09/2024</t>
  </si>
  <si>
    <t>M3</t>
  </si>
  <si>
    <t xml:space="preserve"> 1.2</t>
  </si>
  <si>
    <t>ESTACA BROCA DE CONCRETO, DIÂMETRO DE 20CM, ESCAVAÇÃO MANUAL COM TRADO CONCHA, COM ARMADURA DE ARRANQUE. AF_05/2020</t>
  </si>
  <si>
    <t>M</t>
  </si>
  <si>
    <t xml:space="preserve"> 1.3</t>
  </si>
  <si>
    <t>LASTRO DE CONCRETO MAGRO, APLICADO EM PISOS, LAJES SOBRE SOLO OU RADIERS. AF_01/2024</t>
  </si>
  <si>
    <t xml:space="preserve"> 1.4</t>
  </si>
  <si>
    <t>ALVENARIA DE VEDAÇÃO DE BLOCOS CERÂMICOS MACIÇOS DE 5X10X20CM (ESPESSURA 10CM) E ARGAMASSA DE ASSENTAMENTO COM PREPARO EM BETONEIRA. AF_05/2020</t>
  </si>
  <si>
    <t>M2</t>
  </si>
  <si>
    <t xml:space="preserve"> 1.5</t>
  </si>
  <si>
    <t>ALVENARIA DE VEDAÇÃO DE BLOCOS VAZADOS DE CONCRETO DE 14X19X39 CM (ESPESSURA 14 CM) E ARGAMASSA DE ASSENTAMENTO COM PREPARO MANUAL. AF_12/2021</t>
  </si>
  <si>
    <t xml:space="preserve"> 1.6</t>
  </si>
  <si>
    <t>CONTRAVERGA MOLDADA IN LOCO COM UTILIZAÇÃO DE BLOCOS CANALETA, ESPESSURA DE *15* CM. AF_03/2024</t>
  </si>
  <si>
    <t xml:space="preserve"> 1.7</t>
  </si>
  <si>
    <t>LASTRO DE CONCRETO MAGRO, APLICADO EM PISOS, LAJES SOBRE SOLO OU RADIERS, ESPESSURA DE 5 CM. AF_01/2024</t>
  </si>
  <si>
    <t xml:space="preserve"> 1.8</t>
  </si>
  <si>
    <t>FABRICAÇÃO, MONTAGEM E DESMONTAGEM DE FÔRMA PARA VIGA BALDRAME, EM MADEIRA SERRADA, E=25 MM, 2 UTILIZAÇÕES. AF_01/2024</t>
  </si>
  <si>
    <t xml:space="preserve"> 1.9</t>
  </si>
  <si>
    <t>CHAPISCO APLICADO EM ALVENARIAS E ESTRUTURAS DE CONCRETO INTERNAS, COM COLHER DE PEDREIRO.  ARGAMASSA TRAÇO 1:3 COM PREPARO MANUAL. AF_10/2022</t>
  </si>
  <si>
    <t xml:space="preserve"> 1.10</t>
  </si>
  <si>
    <t>EMBOÇO, EM ARGAMASSA TRAÇO 1:2:8, PREPARO MANUAL, APLICADO MANUALMENTE EM PAREDES INTERNAS DE AMBIENTES COM ÁREA MAIOR QUE 10M², E = 10MM, COM TALISCAS. AF_03/2024</t>
  </si>
  <si>
    <t xml:space="preserve"> 1.11</t>
  </si>
  <si>
    <t>PINTURA DE PISO COM TINTA ACRÍLICA, APLICAÇÃO MANUAL, 2 DEMÃOS, INCLUSO FUNDO PREPARADOR. AF_05/2021</t>
  </si>
  <si>
    <t xml:space="preserve"> 1.12</t>
  </si>
  <si>
    <t>IMPERMEABILIZAÇÃO DE SUPERFÍCIE COM ARGAMASSA POLIMÉRICA / MEMBRANA ACRÍLICA, 3 DEMÃOS. AF_09/2023</t>
  </si>
  <si>
    <t xml:space="preserve"> 1.13</t>
  </si>
  <si>
    <t>REVESTIMENTO CERÂMICO PARA PISO COM PLACAS TIPO PORCELANATO DE DIMENSÕES 60X60 CM APLICADA EM AMBIENTES DE ÁREA ENTRE 5 M² E 10 M². AF_02/2023_PE</t>
  </si>
  <si>
    <t xml:space="preserve"> 1.14</t>
  </si>
  <si>
    <t>APLICAÇÃO MANUAL DE MASSA ACRÍLICA EM PAREDES EXTERNAS DE CASAS, DUAS DEMÃOS. AF_03/2024</t>
  </si>
  <si>
    <t xml:space="preserve"> 1.15</t>
  </si>
  <si>
    <t>LASTRO COM MATERIAL GRANULAR (PEDRA BRITADA N.1 E PEDRA BRITADA N.2), APLICADO EM PISOS OU LAJES SOBRE SOLO, ESPESSURA DE *10 CM*. AF_01/2024</t>
  </si>
  <si>
    <t xml:space="preserve"> 1.16</t>
  </si>
  <si>
    <t>EXECUÇÃO DE PASSEIO (CALÇADA) OU PISO DE CONCRETO COM CONCRETO MOLDADO IN LOCO, FEITO EM OBRA, ACABAMENTO CONVENCIONAL, ESPESSURA 8 CM, ARMADO. AF_08/2022</t>
  </si>
  <si>
    <t xml:space="preserve"> 1.17</t>
  </si>
  <si>
    <t>CORTE E DOBRA DE AÇO CA-50, DIÂMETRO DE 10,0 MM. AF_06/2022</t>
  </si>
  <si>
    <t>KG</t>
  </si>
  <si>
    <t xml:space="preserve"> 1.18</t>
  </si>
  <si>
    <t>CORTE E DOBRA DE AÇO CA-25, DIÂMETRO DE 8,0 MM. AF_06/2022</t>
  </si>
  <si>
    <t xml:space="preserve"> 1.19</t>
  </si>
  <si>
    <t>LIMPEZA DE PISO DE MÁRMORE/GRANITO UTILIZANDO DETERGENTE NEUTRO E ESCOVAÇÃO MANUAL. AF_04/2019</t>
  </si>
  <si>
    <t xml:space="preserve"> 1.20</t>
  </si>
  <si>
    <t>TAPUME COM COMPENSADO DE MADEIRA. AF_03/2024</t>
  </si>
  <si>
    <t xml:space="preserve"> 1.21</t>
  </si>
  <si>
    <t>LIMPEZA DE PISO CERÂMICO OU PORCELANATO COM VASSOURA A SECO. AF_04/2019</t>
  </si>
  <si>
    <t xml:space="preserve"> 1.22</t>
  </si>
  <si>
    <t>LIMPEZA DE REVESTIMENTO CERÂMICO EM PAREDE COM PANO ÚMIDO AF_04/2019</t>
  </si>
  <si>
    <t xml:space="preserve"> 1.23</t>
  </si>
  <si>
    <t>LIMPEZA DE PISO CERÂMICO OU PORCELANATO COM PANO ÚMIDO. AF_04/2019</t>
  </si>
  <si>
    <t xml:space="preserve"> 1.24</t>
  </si>
  <si>
    <t>LIMPEZA DE PORTA INTEIRAMENTE DE VIDRO. AF_04/2019</t>
  </si>
  <si>
    <t xml:space="preserve"> 1.25</t>
  </si>
  <si>
    <t>LIMPEZA MANUAL DE VEGETAÇÃO EM TERRENO COM ENXADA. AF_03/2024</t>
  </si>
  <si>
    <t xml:space="preserve"> 1.26</t>
  </si>
  <si>
    <t>LIMPEZA DE PISO CERÂMICO OU COM PEDRAS RÚSTICAS UTILIZANDO ÁCIDO MURIÁTICO. AF_04/2019</t>
  </si>
  <si>
    <t xml:space="preserve"> 1.27</t>
  </si>
  <si>
    <t>RETROESCAVADEIRA SOBRE RODAS COM CARREGADEIRA, TRAÇÃO 4X2, POTÊNCIA LÍQ. 79 HP, CAÇAMBA CARREG. CAP. MÍN. 1 M3, CAÇAMBA RETRO CAP. 0,20 M3, PESO OPERACIONAL MÍN. 6.570 KG, PROFUNDIDADE ESCAVAÇÃO MÁX. 4,37 M - JUROS. AF_06/2014</t>
  </si>
  <si>
    <t>H</t>
  </si>
  <si>
    <t xml:space="preserve"> 1.28</t>
  </si>
  <si>
    <t>BETONEIRA CAPACIDADE NOMINAL 400 L, CAPACIDADE DE MISTURA 310 L, MOTOR A GASOLINA POTÊNCIA 5,5 CV, SEM CARREGADOR - JUROS. AF_02/2016</t>
  </si>
  <si>
    <t xml:space="preserve"> 1.29</t>
  </si>
  <si>
    <t>CARGA, MANOBRA E DESCARGA DE ENTULHO EM CAMINHÃO BASCULANTE 6 M³ - CARGA COM ESCAVADEIRA HIDRÁULICA  (CAÇAMBA DE 0,80 M³ / 111 HP) E DESCARGA LIVRE (UNIDADE: M3). AF_07/2020</t>
  </si>
  <si>
    <t xml:space="preserve"> 1.30</t>
  </si>
  <si>
    <t xml:space="preserve"> 1.31</t>
  </si>
  <si>
    <t>REVESTIMENTO CERÂMICO PARA PISO COM PLACAS TIPO PORCELANATO DE DIMENSÕES 80X80 CM APLICADA EM AMBIENTES DE ÁREA ENTRE 5 M² E 10 M². AF_02/2023_PE</t>
  </si>
  <si>
    <t xml:space="preserve"> 1.32</t>
  </si>
  <si>
    <t>LIMPEZA DE PISO CERÂMICO OU PORCELANATO UTILIZANDO DETERGENTE NEUTRO E ESCOVAÇÃO MANUAL. AF_04/2019</t>
  </si>
  <si>
    <t xml:space="preserve"> 1.33</t>
  </si>
  <si>
    <t xml:space="preserve"> 1.34</t>
  </si>
  <si>
    <t xml:space="preserve"> 1.35</t>
  </si>
  <si>
    <t xml:space="preserve"> 1.36</t>
  </si>
  <si>
    <t>SOLEIRA EM GRANITO, LARGURA 15 CM, ESPESSURA 2,0 CM. AF_09/2020</t>
  </si>
  <si>
    <t xml:space="preserve"> 1.37</t>
  </si>
  <si>
    <t>TUBO, PVC, SOLDÁVEL, DE 25MM, INSTALADO EM PRUMADA DE ÁGUA - FORNECIMENTO E INSTALAÇÃO. AF_06/2022</t>
  </si>
  <si>
    <t xml:space="preserve"> 1.38</t>
  </si>
  <si>
    <t>TUBO, PVC, SOLDÁVEL, DE 32MM, INSTALADO EM PRUMADA DE ÁGUA - FORNECIMENTO E INSTALAÇÃO. AF_06/2022</t>
  </si>
  <si>
    <t xml:space="preserve"> 1.39</t>
  </si>
  <si>
    <t>PISO EM GRANITO APLICADO EM CALÇADAS OU PISOS EXTERNOS. AF_05/2020</t>
  </si>
  <si>
    <t xml:space="preserve"> 1.40</t>
  </si>
  <si>
    <t>PISO EM MÁRMORE APLICADO EM CALÇADAS OU PISOS EXTERNOS. AF_05/2020</t>
  </si>
  <si>
    <t>Total do BDI</t>
  </si>
  <si>
    <r>
      <rPr>
        <b/>
        <sz val="11"/>
        <color rgb="FF000000"/>
        <rFont val="Calibri"/>
        <family val="2"/>
      </rPr>
      <t xml:space="preserve">Cliente: </t>
    </r>
    <r>
      <rPr>
        <sz val="11"/>
        <color rgb="FF000000"/>
        <rFont val="Calibri"/>
        <family val="2"/>
      </rPr>
      <t>Prefeitura Municipal de Campinas</t>
    </r>
  </si>
  <si>
    <t xml:space="preserve"> 1 </t>
  </si>
  <si>
    <t>Construção de Túmulos</t>
  </si>
  <si>
    <t>Manutenção de Túmulos</t>
  </si>
  <si>
    <t>Construção e Manutenção de Túmulos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</si>
</sst>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\R\$\ #,##0.00_-"/>
  </numFmts>
  <fonts count="8" x14ac:knownFonts="1">
    <font>
      <sz val="11"/>
      <color rgb="FF000000"/>
      <name val="Calibri"/>
    </font>
    <font>
      <b/>
      <sz val="13"/>
      <color rgb="FF000000"/>
      <name val="Calibri"/>
      <family val="2"/>
    </font>
    <font>
      <b/>
      <sz val="11"/>
      <color rgb="FF000000"/>
      <name val="Calibri"/>
      <family val="2"/>
    </font>
    <font>
      <sz val="8"/>
      <name val="Calibri"/>
      <family val="2"/>
    </font>
    <font>
      <sz val="12"/>
      <color rgb="FFFFFFFF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BB100"/>
        <bgColor rgb="FF000000"/>
      </patternFill>
    </fill>
    <fill>
      <patternFill patternType="solid">
        <fgColor rgb="FF2E5389"/>
        <bgColor rgb="FF000000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7" xfId="0" applyFill="1" applyBorder="1"/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164" fontId="6" fillId="0" borderId="13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3" xfId="0" applyFont="1" applyBorder="1" applyAlignment="1">
      <alignment horizontal="left" wrapText="1"/>
    </xf>
    <xf numFmtId="164" fontId="5" fillId="0" borderId="13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2" borderId="2" xfId="0" applyFill="1" applyBorder="1"/>
    <xf numFmtId="0" fontId="0" fillId="2" borderId="0" xfId="0" applyFill="1"/>
    <xf numFmtId="0" fontId="1" fillId="2" borderId="2" xfId="0" applyFont="1" applyFill="1" applyBorder="1" applyAlignment="1">
      <alignment horizontal="center"/>
    </xf>
    <xf numFmtId="0" fontId="0" fillId="2" borderId="1" xfId="0" applyFill="1" applyBorder="1"/>
    <xf numFmtId="0" fontId="4" fillId="4" borderId="0" xfId="0" applyFont="1" applyFill="1" applyAlignment="1">
      <alignment horizontal="center" vertical="center"/>
    </xf>
  </cellXfs>
  <cellStyles count="2">
    <cellStyle name="Moeda 3 2" xfId="1" xr:uid="{F5BAF859-D850-4776-9336-3A3AA03C6148}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3"/>
  <sheetViews>
    <sheetView tabSelected="1" workbookViewId="0">
      <pane ySplit="8" topLeftCell="A40" activePane="bottomLeft" state="frozen"/>
      <selection pane="bottomLeft" activeCell="J53" sqref="J53"/>
    </sheetView>
  </sheetViews>
  <sheetFormatPr defaultRowHeight="14.4" x14ac:dyDescent="0.3"/>
  <cols>
    <col min="1" max="1" width="7.5546875" style="4" customWidth="1"/>
    <col min="2" max="2" width="18.33203125" style="4" customWidth="1"/>
    <col min="3" max="3" width="11.33203125" style="4" bestFit="1" customWidth="1"/>
    <col min="4" max="4" width="62.88671875" customWidth="1"/>
    <col min="5" max="5" width="7.109375" style="4" customWidth="1"/>
    <col min="6" max="6" width="9.109375" style="4" bestFit="1" customWidth="1"/>
    <col min="7" max="7" width="14.44140625" style="4" bestFit="1" customWidth="1"/>
    <col min="8" max="8" width="17.77734375" style="4" bestFit="1" customWidth="1"/>
    <col min="9" max="9" width="17.21875" style="4" bestFit="1" customWidth="1"/>
    <col min="10" max="10" width="17.6640625" style="4" bestFit="1" customWidth="1"/>
  </cols>
  <sheetData>
    <row r="1" spans="1:10" ht="5.0999999999999996" customHeight="1" x14ac:dyDescent="0.3"/>
    <row r="2" spans="1:10" x14ac:dyDescent="0.3">
      <c r="A2" s="12" t="s">
        <v>98</v>
      </c>
      <c r="B2" s="5"/>
      <c r="C2" s="5"/>
      <c r="D2" s="2"/>
      <c r="E2" s="5" t="s">
        <v>0</v>
      </c>
      <c r="F2" s="5"/>
      <c r="G2" s="5"/>
      <c r="H2" s="5"/>
      <c r="I2" s="5"/>
      <c r="J2" s="9"/>
    </row>
    <row r="3" spans="1:10" x14ac:dyDescent="0.3">
      <c r="A3" s="13" t="s">
        <v>1</v>
      </c>
      <c r="B3" s="6"/>
      <c r="C3" s="6"/>
      <c r="D3" s="1"/>
      <c r="E3" s="6" t="s">
        <v>2</v>
      </c>
      <c r="F3" s="6"/>
      <c r="G3" s="6"/>
      <c r="H3" s="6"/>
      <c r="I3" s="6"/>
      <c r="J3" s="10"/>
    </row>
    <row r="4" spans="1:10" x14ac:dyDescent="0.3">
      <c r="A4" s="28" t="s">
        <v>3</v>
      </c>
      <c r="B4" s="29"/>
      <c r="C4" s="29"/>
      <c r="D4" s="29"/>
      <c r="E4" s="6"/>
      <c r="F4" s="6"/>
      <c r="G4" s="6"/>
      <c r="H4" s="6"/>
      <c r="I4" s="6"/>
      <c r="J4" s="10"/>
    </row>
    <row r="5" spans="1:10" ht="20.100000000000001" customHeight="1" x14ac:dyDescent="0.35">
      <c r="A5" s="30" t="s">
        <v>4</v>
      </c>
      <c r="B5" s="29"/>
      <c r="C5" s="29"/>
      <c r="D5" s="29"/>
      <c r="E5" s="29"/>
      <c r="F5" s="29"/>
      <c r="G5" s="29"/>
      <c r="H5" s="29"/>
      <c r="I5" s="29"/>
      <c r="J5" s="31"/>
    </row>
    <row r="6" spans="1:10" x14ac:dyDescent="0.3">
      <c r="A6" s="7"/>
      <c r="B6" s="8"/>
      <c r="C6" s="8"/>
      <c r="D6" s="3"/>
      <c r="E6" s="8"/>
      <c r="F6" s="8"/>
      <c r="G6" s="8"/>
      <c r="H6" s="8"/>
      <c r="I6" s="8"/>
      <c r="J6" s="11"/>
    </row>
    <row r="7" spans="1:10" ht="8.1" customHeight="1" x14ac:dyDescent="0.3"/>
    <row r="8" spans="1:10" ht="20.100000000000001" customHeight="1" x14ac:dyDescent="0.3">
      <c r="A8" s="14" t="s">
        <v>5</v>
      </c>
      <c r="B8" s="15" t="s">
        <v>6</v>
      </c>
      <c r="C8" s="15" t="s">
        <v>7</v>
      </c>
      <c r="D8" s="16" t="s">
        <v>8</v>
      </c>
      <c r="E8" s="15" t="s">
        <v>9</v>
      </c>
      <c r="F8" s="15" t="s">
        <v>10</v>
      </c>
      <c r="G8" s="15" t="s">
        <v>11</v>
      </c>
      <c r="H8" s="15" t="s">
        <v>12</v>
      </c>
      <c r="I8" s="15" t="s">
        <v>13</v>
      </c>
      <c r="J8" s="17" t="s">
        <v>14</v>
      </c>
    </row>
    <row r="9" spans="1:10" ht="18.45" customHeight="1" x14ac:dyDescent="0.3">
      <c r="A9" s="18" t="s">
        <v>99</v>
      </c>
      <c r="B9" s="32" t="s">
        <v>102</v>
      </c>
      <c r="C9" s="32"/>
      <c r="D9" s="32"/>
      <c r="E9" s="19"/>
      <c r="F9" s="19">
        <v>1</v>
      </c>
      <c r="G9" s="19"/>
      <c r="H9" s="19"/>
      <c r="I9" s="20">
        <f>SUM(I10:I49)</f>
        <v>8874970.3540000003</v>
      </c>
      <c r="J9" s="20">
        <f>SUM(J10:J49)</f>
        <v>10681095.295000002</v>
      </c>
    </row>
    <row r="10" spans="1:10" ht="15.6" x14ac:dyDescent="0.3">
      <c r="A10" s="22" t="s">
        <v>15</v>
      </c>
      <c r="B10" s="22" t="s">
        <v>16</v>
      </c>
      <c r="C10" s="22">
        <v>93358</v>
      </c>
      <c r="D10" s="23" t="s">
        <v>17</v>
      </c>
      <c r="E10" s="22" t="s">
        <v>18</v>
      </c>
      <c r="F10" s="22">
        <v>4664</v>
      </c>
      <c r="G10" s="24">
        <v>115.98</v>
      </c>
      <c r="H10" s="24">
        <v>139.58000000000001</v>
      </c>
      <c r="I10" s="24">
        <f>F10*G10</f>
        <v>540930.72</v>
      </c>
      <c r="J10" s="24">
        <f>F10*H10</f>
        <v>651001.12000000011</v>
      </c>
    </row>
    <row r="11" spans="1:10" ht="46.8" x14ac:dyDescent="0.3">
      <c r="A11" s="22" t="s">
        <v>19</v>
      </c>
      <c r="B11" s="22" t="s">
        <v>16</v>
      </c>
      <c r="C11" s="22">
        <v>101173</v>
      </c>
      <c r="D11" s="23" t="s">
        <v>20</v>
      </c>
      <c r="E11" s="22" t="s">
        <v>21</v>
      </c>
      <c r="F11" s="22">
        <v>4401</v>
      </c>
      <c r="G11" s="24">
        <v>65.03</v>
      </c>
      <c r="H11" s="24">
        <v>78.260000000000005</v>
      </c>
      <c r="I11" s="24">
        <f t="shared" ref="I11:I49" si="0">F11*G11</f>
        <v>286197.03000000003</v>
      </c>
      <c r="J11" s="24">
        <f t="shared" ref="J11:J49" si="1">F11*H11</f>
        <v>344422.26</v>
      </c>
    </row>
    <row r="12" spans="1:10" ht="31.2" x14ac:dyDescent="0.3">
      <c r="A12" s="22" t="s">
        <v>22</v>
      </c>
      <c r="B12" s="22" t="s">
        <v>16</v>
      </c>
      <c r="C12" s="22">
        <v>96620</v>
      </c>
      <c r="D12" s="23" t="s">
        <v>23</v>
      </c>
      <c r="E12" s="22" t="s">
        <v>18</v>
      </c>
      <c r="F12" s="22">
        <v>150</v>
      </c>
      <c r="G12" s="24">
        <v>693.71</v>
      </c>
      <c r="H12" s="24">
        <v>834.88</v>
      </c>
      <c r="I12" s="24">
        <f t="shared" si="0"/>
        <v>104056.5</v>
      </c>
      <c r="J12" s="24">
        <f t="shared" si="1"/>
        <v>125232</v>
      </c>
    </row>
    <row r="13" spans="1:10" ht="46.8" x14ac:dyDescent="0.3">
      <c r="A13" s="22" t="s">
        <v>24</v>
      </c>
      <c r="B13" s="22" t="s">
        <v>16</v>
      </c>
      <c r="C13" s="22">
        <v>101159</v>
      </c>
      <c r="D13" s="23" t="s">
        <v>25</v>
      </c>
      <c r="E13" s="22" t="s">
        <v>26</v>
      </c>
      <c r="F13" s="22">
        <v>2110</v>
      </c>
      <c r="G13" s="24">
        <v>157.12</v>
      </c>
      <c r="H13" s="24">
        <v>189.09</v>
      </c>
      <c r="I13" s="24">
        <f t="shared" si="0"/>
        <v>331523.20000000001</v>
      </c>
      <c r="J13" s="24">
        <f t="shared" si="1"/>
        <v>398979.9</v>
      </c>
    </row>
    <row r="14" spans="1:10" ht="46.8" x14ac:dyDescent="0.3">
      <c r="A14" s="22" t="s">
        <v>27</v>
      </c>
      <c r="B14" s="22" t="s">
        <v>16</v>
      </c>
      <c r="C14" s="22">
        <v>103319</v>
      </c>
      <c r="D14" s="23" t="s">
        <v>28</v>
      </c>
      <c r="E14" s="22" t="s">
        <v>26</v>
      </c>
      <c r="F14" s="22">
        <v>8657</v>
      </c>
      <c r="G14" s="24">
        <v>108.94</v>
      </c>
      <c r="H14" s="24">
        <v>131.11000000000001</v>
      </c>
      <c r="I14" s="24">
        <f t="shared" si="0"/>
        <v>943093.58</v>
      </c>
      <c r="J14" s="24">
        <f t="shared" si="1"/>
        <v>1135019.27</v>
      </c>
    </row>
    <row r="15" spans="1:10" ht="31.2" x14ac:dyDescent="0.3">
      <c r="A15" s="22" t="s">
        <v>29</v>
      </c>
      <c r="B15" s="22" t="s">
        <v>16</v>
      </c>
      <c r="C15" s="22">
        <v>105031</v>
      </c>
      <c r="D15" s="23" t="s">
        <v>30</v>
      </c>
      <c r="E15" s="22" t="s">
        <v>21</v>
      </c>
      <c r="F15" s="22">
        <v>9989</v>
      </c>
      <c r="G15" s="24">
        <v>46.47</v>
      </c>
      <c r="H15" s="24">
        <v>55.93</v>
      </c>
      <c r="I15" s="24">
        <f t="shared" si="0"/>
        <v>464188.83</v>
      </c>
      <c r="J15" s="24">
        <f t="shared" si="1"/>
        <v>558684.77</v>
      </c>
    </row>
    <row r="16" spans="1:10" ht="31.2" x14ac:dyDescent="0.3">
      <c r="A16" s="22" t="s">
        <v>31</v>
      </c>
      <c r="B16" s="22" t="s">
        <v>16</v>
      </c>
      <c r="C16" s="22">
        <v>95241</v>
      </c>
      <c r="D16" s="23" t="s">
        <v>32</v>
      </c>
      <c r="E16" s="22" t="s">
        <v>26</v>
      </c>
      <c r="F16" s="22">
        <v>5760.5</v>
      </c>
      <c r="G16" s="24">
        <v>34.67</v>
      </c>
      <c r="H16" s="24">
        <v>41.73</v>
      </c>
      <c r="I16" s="24">
        <f t="shared" si="0"/>
        <v>199716.535</v>
      </c>
      <c r="J16" s="24">
        <f t="shared" si="1"/>
        <v>240385.66499999998</v>
      </c>
    </row>
    <row r="17" spans="1:10" ht="46.8" x14ac:dyDescent="0.3">
      <c r="A17" s="22" t="s">
        <v>33</v>
      </c>
      <c r="B17" s="22" t="s">
        <v>16</v>
      </c>
      <c r="C17" s="22">
        <v>96533</v>
      </c>
      <c r="D17" s="23" t="s">
        <v>34</v>
      </c>
      <c r="E17" s="22" t="s">
        <v>26</v>
      </c>
      <c r="F17" s="22">
        <v>2355</v>
      </c>
      <c r="G17" s="24">
        <v>99.6</v>
      </c>
      <c r="H17" s="24">
        <v>119.87</v>
      </c>
      <c r="I17" s="24">
        <f t="shared" si="0"/>
        <v>234558</v>
      </c>
      <c r="J17" s="24">
        <f t="shared" si="1"/>
        <v>282293.85000000003</v>
      </c>
    </row>
    <row r="18" spans="1:10" ht="46.8" x14ac:dyDescent="0.3">
      <c r="A18" s="22" t="s">
        <v>35</v>
      </c>
      <c r="B18" s="22" t="s">
        <v>16</v>
      </c>
      <c r="C18" s="22">
        <v>87878</v>
      </c>
      <c r="D18" s="23" t="s">
        <v>36</v>
      </c>
      <c r="E18" s="22" t="s">
        <v>26</v>
      </c>
      <c r="F18" s="22">
        <v>16308</v>
      </c>
      <c r="G18" s="24">
        <v>5.45</v>
      </c>
      <c r="H18" s="24">
        <v>6.56</v>
      </c>
      <c r="I18" s="24">
        <f t="shared" si="0"/>
        <v>88878.6</v>
      </c>
      <c r="J18" s="24">
        <f t="shared" si="1"/>
        <v>106980.48</v>
      </c>
    </row>
    <row r="19" spans="1:10" ht="62.4" x14ac:dyDescent="0.3">
      <c r="A19" s="22" t="s">
        <v>37</v>
      </c>
      <c r="B19" s="22" t="s">
        <v>16</v>
      </c>
      <c r="C19" s="22">
        <v>87554</v>
      </c>
      <c r="D19" s="23" t="s">
        <v>38</v>
      </c>
      <c r="E19" s="22" t="s">
        <v>26</v>
      </c>
      <c r="F19" s="22">
        <v>16308</v>
      </c>
      <c r="G19" s="24">
        <v>27.02</v>
      </c>
      <c r="H19" s="24">
        <v>32.520000000000003</v>
      </c>
      <c r="I19" s="24">
        <f t="shared" si="0"/>
        <v>440642.16</v>
      </c>
      <c r="J19" s="24">
        <f t="shared" si="1"/>
        <v>530336.16</v>
      </c>
    </row>
    <row r="20" spans="1:10" ht="31.2" x14ac:dyDescent="0.3">
      <c r="A20" s="22" t="s">
        <v>39</v>
      </c>
      <c r="B20" s="22" t="s">
        <v>16</v>
      </c>
      <c r="C20" s="22">
        <v>102491</v>
      </c>
      <c r="D20" s="23" t="s">
        <v>40</v>
      </c>
      <c r="E20" s="22" t="s">
        <v>26</v>
      </c>
      <c r="F20" s="22">
        <v>5052.5</v>
      </c>
      <c r="G20" s="24">
        <v>23.76</v>
      </c>
      <c r="H20" s="24">
        <v>28.6</v>
      </c>
      <c r="I20" s="24">
        <f t="shared" si="0"/>
        <v>120047.40000000001</v>
      </c>
      <c r="J20" s="24">
        <f t="shared" si="1"/>
        <v>144501.5</v>
      </c>
    </row>
    <row r="21" spans="1:10" ht="31.2" x14ac:dyDescent="0.3">
      <c r="A21" s="22" t="s">
        <v>41</v>
      </c>
      <c r="B21" s="22" t="s">
        <v>16</v>
      </c>
      <c r="C21" s="22">
        <v>98555</v>
      </c>
      <c r="D21" s="23" t="s">
        <v>42</v>
      </c>
      <c r="E21" s="22" t="s">
        <v>26</v>
      </c>
      <c r="F21" s="22">
        <v>12731.5</v>
      </c>
      <c r="G21" s="24">
        <v>35.869999999999997</v>
      </c>
      <c r="H21" s="24">
        <v>43.17</v>
      </c>
      <c r="I21" s="24">
        <f t="shared" si="0"/>
        <v>456678.90499999997</v>
      </c>
      <c r="J21" s="24">
        <f t="shared" si="1"/>
        <v>549618.85499999998</v>
      </c>
    </row>
    <row r="22" spans="1:10" ht="46.8" x14ac:dyDescent="0.3">
      <c r="A22" s="22" t="s">
        <v>43</v>
      </c>
      <c r="B22" s="22" t="s">
        <v>16</v>
      </c>
      <c r="C22" s="22">
        <v>87262</v>
      </c>
      <c r="D22" s="23" t="s">
        <v>44</v>
      </c>
      <c r="E22" s="22" t="s">
        <v>26</v>
      </c>
      <c r="F22" s="22">
        <v>895</v>
      </c>
      <c r="G22" s="24">
        <v>122.23</v>
      </c>
      <c r="H22" s="24">
        <v>147.1</v>
      </c>
      <c r="I22" s="24">
        <f t="shared" si="0"/>
        <v>109395.85</v>
      </c>
      <c r="J22" s="24">
        <f t="shared" si="1"/>
        <v>131654.5</v>
      </c>
    </row>
    <row r="23" spans="1:10" ht="31.2" x14ac:dyDescent="0.3">
      <c r="A23" s="22" t="s">
        <v>45</v>
      </c>
      <c r="B23" s="22" t="s">
        <v>16</v>
      </c>
      <c r="C23" s="22">
        <v>96135</v>
      </c>
      <c r="D23" s="23" t="s">
        <v>46</v>
      </c>
      <c r="E23" s="22" t="s">
        <v>26</v>
      </c>
      <c r="F23" s="22">
        <v>3898</v>
      </c>
      <c r="G23" s="24">
        <v>34.549999999999997</v>
      </c>
      <c r="H23" s="24">
        <v>41.58</v>
      </c>
      <c r="I23" s="24">
        <f t="shared" si="0"/>
        <v>134675.9</v>
      </c>
      <c r="J23" s="24">
        <f t="shared" si="1"/>
        <v>162078.84</v>
      </c>
    </row>
    <row r="24" spans="1:10" ht="46.8" x14ac:dyDescent="0.3">
      <c r="A24" s="22" t="s">
        <v>47</v>
      </c>
      <c r="B24" s="22" t="s">
        <v>16</v>
      </c>
      <c r="C24" s="22">
        <v>100324</v>
      </c>
      <c r="D24" s="23" t="s">
        <v>48</v>
      </c>
      <c r="E24" s="22" t="s">
        <v>18</v>
      </c>
      <c r="F24" s="22">
        <v>2279.5</v>
      </c>
      <c r="G24" s="24">
        <v>155.75</v>
      </c>
      <c r="H24" s="24">
        <v>187.45</v>
      </c>
      <c r="I24" s="24">
        <f t="shared" si="0"/>
        <v>355032.125</v>
      </c>
      <c r="J24" s="24">
        <f t="shared" si="1"/>
        <v>427292.27499999997</v>
      </c>
    </row>
    <row r="25" spans="1:10" ht="46.8" x14ac:dyDescent="0.3">
      <c r="A25" s="22" t="s">
        <v>49</v>
      </c>
      <c r="B25" s="22" t="s">
        <v>16</v>
      </c>
      <c r="C25" s="22">
        <v>94994</v>
      </c>
      <c r="D25" s="23" t="s">
        <v>50</v>
      </c>
      <c r="E25" s="22" t="s">
        <v>26</v>
      </c>
      <c r="F25" s="22">
        <v>3067</v>
      </c>
      <c r="G25" s="24">
        <v>91.58</v>
      </c>
      <c r="H25" s="24">
        <v>110.22</v>
      </c>
      <c r="I25" s="24">
        <f t="shared" si="0"/>
        <v>280875.86</v>
      </c>
      <c r="J25" s="24">
        <f t="shared" si="1"/>
        <v>338044.74</v>
      </c>
    </row>
    <row r="26" spans="1:10" ht="31.2" x14ac:dyDescent="0.3">
      <c r="A26" s="22" t="s">
        <v>51</v>
      </c>
      <c r="B26" s="22" t="s">
        <v>16</v>
      </c>
      <c r="C26" s="22">
        <v>92803</v>
      </c>
      <c r="D26" s="23" t="s">
        <v>52</v>
      </c>
      <c r="E26" s="22" t="s">
        <v>53</v>
      </c>
      <c r="F26" s="22">
        <v>13261.5</v>
      </c>
      <c r="G26" s="24">
        <v>8.86</v>
      </c>
      <c r="H26" s="24">
        <v>10.66</v>
      </c>
      <c r="I26" s="24">
        <f t="shared" si="0"/>
        <v>117496.89</v>
      </c>
      <c r="J26" s="24">
        <f t="shared" si="1"/>
        <v>141367.59</v>
      </c>
    </row>
    <row r="27" spans="1:10" ht="31.2" x14ac:dyDescent="0.3">
      <c r="A27" s="22" t="s">
        <v>54</v>
      </c>
      <c r="B27" s="22" t="s">
        <v>16</v>
      </c>
      <c r="C27" s="22">
        <v>92876</v>
      </c>
      <c r="D27" s="23" t="s">
        <v>55</v>
      </c>
      <c r="E27" s="22" t="s">
        <v>53</v>
      </c>
      <c r="F27" s="22">
        <v>4250</v>
      </c>
      <c r="G27" s="24">
        <v>9.0299999999999994</v>
      </c>
      <c r="H27" s="24">
        <v>10.87</v>
      </c>
      <c r="I27" s="24">
        <f t="shared" si="0"/>
        <v>38377.5</v>
      </c>
      <c r="J27" s="24">
        <f t="shared" si="1"/>
        <v>46197.5</v>
      </c>
    </row>
    <row r="28" spans="1:10" ht="31.2" x14ac:dyDescent="0.3">
      <c r="A28" s="22" t="s">
        <v>56</v>
      </c>
      <c r="B28" s="22" t="s">
        <v>16</v>
      </c>
      <c r="C28" s="22">
        <v>99810</v>
      </c>
      <c r="D28" s="23" t="s">
        <v>57</v>
      </c>
      <c r="E28" s="22" t="s">
        <v>26</v>
      </c>
      <c r="F28" s="22">
        <v>5688.5</v>
      </c>
      <c r="G28" s="24">
        <v>10.029999999999999</v>
      </c>
      <c r="H28" s="24">
        <v>12.07</v>
      </c>
      <c r="I28" s="24">
        <f t="shared" si="0"/>
        <v>57055.654999999999</v>
      </c>
      <c r="J28" s="24">
        <f t="shared" si="1"/>
        <v>68660.195000000007</v>
      </c>
    </row>
    <row r="29" spans="1:10" ht="15.6" x14ac:dyDescent="0.3">
      <c r="A29" s="22" t="s">
        <v>58</v>
      </c>
      <c r="B29" s="22" t="s">
        <v>16</v>
      </c>
      <c r="C29" s="22">
        <v>98458</v>
      </c>
      <c r="D29" s="23" t="s">
        <v>59</v>
      </c>
      <c r="E29" s="22" t="s">
        <v>26</v>
      </c>
      <c r="F29" s="22">
        <v>2206</v>
      </c>
      <c r="G29" s="24">
        <v>93.12</v>
      </c>
      <c r="H29" s="24">
        <v>112.07</v>
      </c>
      <c r="I29" s="24">
        <f t="shared" si="0"/>
        <v>205422.72</v>
      </c>
      <c r="J29" s="24">
        <f t="shared" si="1"/>
        <v>247226.41999999998</v>
      </c>
    </row>
    <row r="30" spans="1:10" ht="31.2" x14ac:dyDescent="0.3">
      <c r="A30" s="22" t="s">
        <v>60</v>
      </c>
      <c r="B30" s="22" t="s">
        <v>16</v>
      </c>
      <c r="C30" s="22">
        <v>99802</v>
      </c>
      <c r="D30" s="23" t="s">
        <v>61</v>
      </c>
      <c r="E30" s="22" t="s">
        <v>26</v>
      </c>
      <c r="F30" s="22">
        <v>10175</v>
      </c>
      <c r="G30" s="24">
        <v>0.73</v>
      </c>
      <c r="H30" s="24">
        <v>0.88</v>
      </c>
      <c r="I30" s="24">
        <f t="shared" si="0"/>
        <v>7427.75</v>
      </c>
      <c r="J30" s="24">
        <f t="shared" si="1"/>
        <v>8954</v>
      </c>
    </row>
    <row r="31" spans="1:10" ht="31.2" x14ac:dyDescent="0.3">
      <c r="A31" s="22" t="s">
        <v>62</v>
      </c>
      <c r="B31" s="22" t="s">
        <v>16</v>
      </c>
      <c r="C31" s="22">
        <v>99806</v>
      </c>
      <c r="D31" s="23" t="s">
        <v>63</v>
      </c>
      <c r="E31" s="22" t="s">
        <v>26</v>
      </c>
      <c r="F31" s="22">
        <v>17500</v>
      </c>
      <c r="G31" s="24">
        <v>1.17</v>
      </c>
      <c r="H31" s="24">
        <v>1.41</v>
      </c>
      <c r="I31" s="24">
        <f t="shared" si="0"/>
        <v>20475</v>
      </c>
      <c r="J31" s="24">
        <f t="shared" si="1"/>
        <v>24675</v>
      </c>
    </row>
    <row r="32" spans="1:10" ht="31.2" x14ac:dyDescent="0.3">
      <c r="A32" s="22" t="s">
        <v>64</v>
      </c>
      <c r="B32" s="22" t="s">
        <v>16</v>
      </c>
      <c r="C32" s="22">
        <v>99803</v>
      </c>
      <c r="D32" s="23" t="s">
        <v>65</v>
      </c>
      <c r="E32" s="22" t="s">
        <v>26</v>
      </c>
      <c r="F32" s="22">
        <v>6425</v>
      </c>
      <c r="G32" s="24">
        <v>2.84</v>
      </c>
      <c r="H32" s="24">
        <v>3.42</v>
      </c>
      <c r="I32" s="24">
        <f t="shared" si="0"/>
        <v>18247</v>
      </c>
      <c r="J32" s="24">
        <f t="shared" si="1"/>
        <v>21973.5</v>
      </c>
    </row>
    <row r="33" spans="1:10" ht="15.6" x14ac:dyDescent="0.3">
      <c r="A33" s="22" t="s">
        <v>66</v>
      </c>
      <c r="B33" s="22" t="s">
        <v>16</v>
      </c>
      <c r="C33" s="22">
        <v>99823</v>
      </c>
      <c r="D33" s="23" t="s">
        <v>67</v>
      </c>
      <c r="E33" s="22" t="s">
        <v>26</v>
      </c>
      <c r="F33" s="22">
        <v>5125</v>
      </c>
      <c r="G33" s="24">
        <v>2.91</v>
      </c>
      <c r="H33" s="24">
        <v>3.5</v>
      </c>
      <c r="I33" s="24">
        <f t="shared" si="0"/>
        <v>14913.75</v>
      </c>
      <c r="J33" s="24">
        <f t="shared" si="1"/>
        <v>17937.5</v>
      </c>
    </row>
    <row r="34" spans="1:10" ht="31.2" x14ac:dyDescent="0.3">
      <c r="A34" s="22" t="s">
        <v>68</v>
      </c>
      <c r="B34" s="22" t="s">
        <v>16</v>
      </c>
      <c r="C34" s="22">
        <v>98524</v>
      </c>
      <c r="D34" s="23" t="s">
        <v>69</v>
      </c>
      <c r="E34" s="22" t="s">
        <v>26</v>
      </c>
      <c r="F34" s="22">
        <v>5012.5</v>
      </c>
      <c r="G34" s="24">
        <v>6.25</v>
      </c>
      <c r="H34" s="24">
        <v>7.52</v>
      </c>
      <c r="I34" s="24">
        <f t="shared" si="0"/>
        <v>31328.125</v>
      </c>
      <c r="J34" s="24">
        <f t="shared" si="1"/>
        <v>37694</v>
      </c>
    </row>
    <row r="35" spans="1:10" ht="31.2" x14ac:dyDescent="0.3">
      <c r="A35" s="22" t="s">
        <v>70</v>
      </c>
      <c r="B35" s="22" t="s">
        <v>16</v>
      </c>
      <c r="C35" s="22">
        <v>99805</v>
      </c>
      <c r="D35" s="23" t="s">
        <v>71</v>
      </c>
      <c r="E35" s="22" t="s">
        <v>26</v>
      </c>
      <c r="F35" s="22">
        <v>10170</v>
      </c>
      <c r="G35" s="24">
        <v>15.11</v>
      </c>
      <c r="H35" s="24">
        <v>18.18</v>
      </c>
      <c r="I35" s="24">
        <f t="shared" si="0"/>
        <v>153668.69999999998</v>
      </c>
      <c r="J35" s="24">
        <f t="shared" si="1"/>
        <v>184890.6</v>
      </c>
    </row>
    <row r="36" spans="1:10" ht="78" x14ac:dyDescent="0.3">
      <c r="A36" s="22" t="s">
        <v>72</v>
      </c>
      <c r="B36" s="22" t="s">
        <v>16</v>
      </c>
      <c r="C36" s="22">
        <v>88860</v>
      </c>
      <c r="D36" s="23" t="s">
        <v>73</v>
      </c>
      <c r="E36" s="22" t="s">
        <v>74</v>
      </c>
      <c r="F36" s="22">
        <v>27601.5</v>
      </c>
      <c r="G36" s="24">
        <v>6</v>
      </c>
      <c r="H36" s="24">
        <v>7.22</v>
      </c>
      <c r="I36" s="24">
        <f t="shared" si="0"/>
        <v>165609</v>
      </c>
      <c r="J36" s="24">
        <f t="shared" si="1"/>
        <v>199282.83</v>
      </c>
    </row>
    <row r="37" spans="1:10" ht="46.8" x14ac:dyDescent="0.3">
      <c r="A37" s="22" t="s">
        <v>75</v>
      </c>
      <c r="B37" s="22" t="s">
        <v>16</v>
      </c>
      <c r="C37" s="22">
        <v>93230</v>
      </c>
      <c r="D37" s="23" t="s">
        <v>76</v>
      </c>
      <c r="E37" s="22" t="s">
        <v>74</v>
      </c>
      <c r="F37" s="22">
        <v>7385.8</v>
      </c>
      <c r="G37" s="24">
        <v>0.08</v>
      </c>
      <c r="H37" s="24">
        <v>0.1</v>
      </c>
      <c r="I37" s="24">
        <f t="shared" si="0"/>
        <v>590.86400000000003</v>
      </c>
      <c r="J37" s="24">
        <f t="shared" si="1"/>
        <v>738.58</v>
      </c>
    </row>
    <row r="38" spans="1:10" ht="62.4" x14ac:dyDescent="0.3">
      <c r="A38" s="22" t="s">
        <v>77</v>
      </c>
      <c r="B38" s="22" t="s">
        <v>16</v>
      </c>
      <c r="C38" s="22">
        <v>100981</v>
      </c>
      <c r="D38" s="23" t="s">
        <v>78</v>
      </c>
      <c r="E38" s="22" t="s">
        <v>18</v>
      </c>
      <c r="F38" s="22">
        <v>4664</v>
      </c>
      <c r="G38" s="24">
        <v>9.86</v>
      </c>
      <c r="H38" s="24">
        <v>11.87</v>
      </c>
      <c r="I38" s="24">
        <f t="shared" si="0"/>
        <v>45987.040000000001</v>
      </c>
      <c r="J38" s="24">
        <f t="shared" si="1"/>
        <v>55361.679999999993</v>
      </c>
    </row>
    <row r="39" spans="1:10" ht="46.8" x14ac:dyDescent="0.3">
      <c r="A39" s="22" t="s">
        <v>79</v>
      </c>
      <c r="B39" s="22" t="s">
        <v>16</v>
      </c>
      <c r="C39" s="22">
        <v>87262</v>
      </c>
      <c r="D39" s="23" t="s">
        <v>44</v>
      </c>
      <c r="E39" s="22" t="s">
        <v>26</v>
      </c>
      <c r="F39" s="22">
        <v>1290</v>
      </c>
      <c r="G39" s="24">
        <v>122.23</v>
      </c>
      <c r="H39" s="24">
        <v>147.1</v>
      </c>
      <c r="I39" s="24">
        <f t="shared" si="0"/>
        <v>157676.70000000001</v>
      </c>
      <c r="J39" s="24">
        <f t="shared" si="1"/>
        <v>189759</v>
      </c>
    </row>
    <row r="40" spans="1:10" ht="46.8" x14ac:dyDescent="0.3">
      <c r="A40" s="22" t="s">
        <v>80</v>
      </c>
      <c r="B40" s="22" t="s">
        <v>16</v>
      </c>
      <c r="C40" s="22">
        <v>104597</v>
      </c>
      <c r="D40" s="23" t="s">
        <v>81</v>
      </c>
      <c r="E40" s="22" t="s">
        <v>26</v>
      </c>
      <c r="F40" s="22">
        <v>6250</v>
      </c>
      <c r="G40" s="24">
        <v>124.93</v>
      </c>
      <c r="H40" s="24">
        <v>150.35</v>
      </c>
      <c r="I40" s="24">
        <f t="shared" si="0"/>
        <v>780812.5</v>
      </c>
      <c r="J40" s="24">
        <f t="shared" si="1"/>
        <v>939687.5</v>
      </c>
    </row>
    <row r="41" spans="1:10" ht="31.2" x14ac:dyDescent="0.3">
      <c r="A41" s="22" t="s">
        <v>82</v>
      </c>
      <c r="B41" s="22" t="s">
        <v>16</v>
      </c>
      <c r="C41" s="22">
        <v>99804</v>
      </c>
      <c r="D41" s="23" t="s">
        <v>83</v>
      </c>
      <c r="E41" s="22" t="s">
        <v>26</v>
      </c>
      <c r="F41" s="22">
        <v>7425</v>
      </c>
      <c r="G41" s="24">
        <v>7.34</v>
      </c>
      <c r="H41" s="24">
        <v>8.83</v>
      </c>
      <c r="I41" s="24">
        <f t="shared" si="0"/>
        <v>54499.5</v>
      </c>
      <c r="J41" s="24">
        <f t="shared" si="1"/>
        <v>65562.75</v>
      </c>
    </row>
    <row r="42" spans="1:10" ht="31.2" x14ac:dyDescent="0.3">
      <c r="A42" s="22" t="s">
        <v>84</v>
      </c>
      <c r="B42" s="22" t="s">
        <v>16</v>
      </c>
      <c r="C42" s="22">
        <v>99803</v>
      </c>
      <c r="D42" s="23" t="s">
        <v>65</v>
      </c>
      <c r="E42" s="22" t="s">
        <v>26</v>
      </c>
      <c r="F42" s="22">
        <v>6302</v>
      </c>
      <c r="G42" s="24">
        <v>2.84</v>
      </c>
      <c r="H42" s="24">
        <v>3.42</v>
      </c>
      <c r="I42" s="24">
        <f t="shared" si="0"/>
        <v>17897.68</v>
      </c>
      <c r="J42" s="24">
        <f t="shared" si="1"/>
        <v>21552.84</v>
      </c>
    </row>
    <row r="43" spans="1:10" ht="31.2" x14ac:dyDescent="0.3">
      <c r="A43" s="22" t="s">
        <v>85</v>
      </c>
      <c r="B43" s="22" t="s">
        <v>16</v>
      </c>
      <c r="C43" s="22">
        <v>99802</v>
      </c>
      <c r="D43" s="23" t="s">
        <v>61</v>
      </c>
      <c r="E43" s="22" t="s">
        <v>26</v>
      </c>
      <c r="F43" s="22">
        <v>12303</v>
      </c>
      <c r="G43" s="24">
        <v>0.73</v>
      </c>
      <c r="H43" s="24">
        <v>0.88</v>
      </c>
      <c r="I43" s="24">
        <f t="shared" si="0"/>
        <v>8981.19</v>
      </c>
      <c r="J43" s="24">
        <f t="shared" si="1"/>
        <v>10826.64</v>
      </c>
    </row>
    <row r="44" spans="1:10" ht="31.2" x14ac:dyDescent="0.3">
      <c r="A44" s="22" t="s">
        <v>86</v>
      </c>
      <c r="B44" s="22" t="s">
        <v>16</v>
      </c>
      <c r="C44" s="22">
        <v>99810</v>
      </c>
      <c r="D44" s="23" t="s">
        <v>57</v>
      </c>
      <c r="E44" s="22" t="s">
        <v>26</v>
      </c>
      <c r="F44" s="22">
        <v>5770.5</v>
      </c>
      <c r="G44" s="24">
        <v>10.029999999999999</v>
      </c>
      <c r="H44" s="24">
        <v>12.07</v>
      </c>
      <c r="I44" s="24">
        <f t="shared" si="0"/>
        <v>57878.114999999998</v>
      </c>
      <c r="J44" s="24">
        <f t="shared" si="1"/>
        <v>69649.934999999998</v>
      </c>
    </row>
    <row r="45" spans="1:10" ht="31.2" x14ac:dyDescent="0.3">
      <c r="A45" s="22" t="s">
        <v>87</v>
      </c>
      <c r="B45" s="22" t="s">
        <v>16</v>
      </c>
      <c r="C45" s="22">
        <v>98689</v>
      </c>
      <c r="D45" s="23" t="s">
        <v>88</v>
      </c>
      <c r="E45" s="22" t="s">
        <v>21</v>
      </c>
      <c r="F45" s="22">
        <v>785</v>
      </c>
      <c r="G45" s="24">
        <v>127.95</v>
      </c>
      <c r="H45" s="24">
        <v>153.99</v>
      </c>
      <c r="I45" s="24">
        <f t="shared" si="0"/>
        <v>100440.75</v>
      </c>
      <c r="J45" s="24">
        <f t="shared" si="1"/>
        <v>120882.15000000001</v>
      </c>
    </row>
    <row r="46" spans="1:10" ht="31.2" x14ac:dyDescent="0.3">
      <c r="A46" s="22" t="s">
        <v>89</v>
      </c>
      <c r="B46" s="22" t="s">
        <v>16</v>
      </c>
      <c r="C46" s="22">
        <v>89446</v>
      </c>
      <c r="D46" s="23" t="s">
        <v>90</v>
      </c>
      <c r="E46" s="22" t="s">
        <v>21</v>
      </c>
      <c r="F46" s="22">
        <v>2500</v>
      </c>
      <c r="G46" s="24">
        <v>5.7</v>
      </c>
      <c r="H46" s="24">
        <v>6.86</v>
      </c>
      <c r="I46" s="24">
        <f t="shared" si="0"/>
        <v>14250</v>
      </c>
      <c r="J46" s="24">
        <f t="shared" si="1"/>
        <v>17150</v>
      </c>
    </row>
    <row r="47" spans="1:10" ht="31.2" x14ac:dyDescent="0.3">
      <c r="A47" s="22" t="s">
        <v>91</v>
      </c>
      <c r="B47" s="22" t="s">
        <v>16</v>
      </c>
      <c r="C47" s="22">
        <v>89447</v>
      </c>
      <c r="D47" s="23" t="s">
        <v>92</v>
      </c>
      <c r="E47" s="22" t="s">
        <v>21</v>
      </c>
      <c r="F47" s="22">
        <v>2600</v>
      </c>
      <c r="G47" s="24">
        <v>11.04</v>
      </c>
      <c r="H47" s="24">
        <v>13.29</v>
      </c>
      <c r="I47" s="24">
        <f t="shared" si="0"/>
        <v>28703.999999999996</v>
      </c>
      <c r="J47" s="24">
        <f t="shared" si="1"/>
        <v>34554</v>
      </c>
    </row>
    <row r="48" spans="1:10" ht="31.2" x14ac:dyDescent="0.3">
      <c r="A48" s="22" t="s">
        <v>93</v>
      </c>
      <c r="B48" s="22" t="s">
        <v>16</v>
      </c>
      <c r="C48" s="22">
        <v>101092</v>
      </c>
      <c r="D48" s="23" t="s">
        <v>94</v>
      </c>
      <c r="E48" s="22" t="s">
        <v>26</v>
      </c>
      <c r="F48" s="22">
        <v>1985</v>
      </c>
      <c r="G48" s="24">
        <v>501.29</v>
      </c>
      <c r="H48" s="24">
        <v>603.29999999999995</v>
      </c>
      <c r="I48" s="24">
        <f t="shared" si="0"/>
        <v>995060.65</v>
      </c>
      <c r="J48" s="24">
        <f t="shared" si="1"/>
        <v>1197550.5</v>
      </c>
    </row>
    <row r="49" spans="1:10" ht="31.2" x14ac:dyDescent="0.3">
      <c r="A49" s="22" t="s">
        <v>95</v>
      </c>
      <c r="B49" s="22" t="s">
        <v>16</v>
      </c>
      <c r="C49" s="22">
        <v>101093</v>
      </c>
      <c r="D49" s="23" t="s">
        <v>96</v>
      </c>
      <c r="E49" s="22" t="s">
        <v>26</v>
      </c>
      <c r="F49" s="22">
        <v>1058</v>
      </c>
      <c r="G49" s="24">
        <v>653.76</v>
      </c>
      <c r="H49" s="24">
        <v>786.8</v>
      </c>
      <c r="I49" s="24">
        <f t="shared" si="0"/>
        <v>691678.08</v>
      </c>
      <c r="J49" s="24">
        <f t="shared" si="1"/>
        <v>832434.39999999991</v>
      </c>
    </row>
    <row r="50" spans="1:10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x14ac:dyDescent="0.3">
      <c r="A51" s="25" t="s">
        <v>13</v>
      </c>
      <c r="B51" s="25"/>
      <c r="C51" s="25"/>
      <c r="D51" s="25"/>
      <c r="E51" s="26"/>
      <c r="F51" s="25"/>
      <c r="G51" s="25"/>
      <c r="H51" s="25"/>
      <c r="I51" s="25"/>
      <c r="J51" s="21">
        <f>I9</f>
        <v>8874970.3540000003</v>
      </c>
    </row>
    <row r="52" spans="1:10" x14ac:dyDescent="0.3">
      <c r="A52" s="25" t="s">
        <v>97</v>
      </c>
      <c r="B52" s="25"/>
      <c r="C52" s="25"/>
      <c r="D52" s="25"/>
      <c r="E52" s="26"/>
      <c r="F52" s="25"/>
      <c r="G52" s="25"/>
      <c r="H52" s="25"/>
      <c r="I52" s="25"/>
      <c r="J52" s="21">
        <f>J53-J51</f>
        <v>1806124.9410000015</v>
      </c>
    </row>
    <row r="53" spans="1:10" x14ac:dyDescent="0.3">
      <c r="A53" s="25" t="s">
        <v>14</v>
      </c>
      <c r="B53" s="25"/>
      <c r="C53" s="25"/>
      <c r="D53" s="25"/>
      <c r="E53" s="26"/>
      <c r="F53" s="25"/>
      <c r="G53" s="25"/>
      <c r="H53" s="25"/>
      <c r="I53" s="25"/>
      <c r="J53" s="21">
        <f>J9</f>
        <v>10681095.295000002</v>
      </c>
    </row>
  </sheetData>
  <sheetProtection formatCells="0" formatColumns="0" formatRows="0" insertColumns="0" insertRows="0" insertHyperlinks="0" deleteColumns="0" deleteRows="0" sort="0" autoFilter="0" pivotTables="0"/>
  <autoFilter ref="A8:J8" xr:uid="{00000000-0009-0000-0000-000000000000}"/>
  <mergeCells count="7">
    <mergeCell ref="A53:I53"/>
    <mergeCell ref="A50:J50"/>
    <mergeCell ref="A4:D4"/>
    <mergeCell ref="A5:J5"/>
    <mergeCell ref="B9:D9"/>
    <mergeCell ref="A51:I51"/>
    <mergeCell ref="A52:I52"/>
  </mergeCells>
  <phoneticPr fontId="3" type="noConversion"/>
  <pageMargins left="0" right="0" top="0" bottom="0.8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CDA74-1B8A-4030-A7D0-0C50299CC809}">
  <sheetPr>
    <pageSetUpPr fitToPage="1"/>
  </sheetPr>
  <dimension ref="A1:J53"/>
  <sheetViews>
    <sheetView workbookViewId="0">
      <pane ySplit="8" topLeftCell="A42" activePane="bottomLeft" state="frozen"/>
      <selection pane="bottomLeft" activeCell="D14" sqref="D14"/>
    </sheetView>
  </sheetViews>
  <sheetFormatPr defaultRowHeight="14.4" x14ac:dyDescent="0.3"/>
  <cols>
    <col min="1" max="1" width="7.5546875" style="4" customWidth="1"/>
    <col min="2" max="2" width="18.33203125" style="4" customWidth="1"/>
    <col min="3" max="3" width="11.33203125" style="4" bestFit="1" customWidth="1"/>
    <col min="4" max="4" width="62.88671875" customWidth="1"/>
    <col min="5" max="5" width="7.109375" style="4" customWidth="1"/>
    <col min="6" max="6" width="9.109375" style="4" bestFit="1" customWidth="1"/>
    <col min="7" max="7" width="14.44140625" style="4" bestFit="1" customWidth="1"/>
    <col min="8" max="8" width="17.77734375" style="4" bestFit="1" customWidth="1"/>
    <col min="9" max="9" width="17.21875" style="4" bestFit="1" customWidth="1"/>
    <col min="10" max="10" width="17.6640625" style="4" bestFit="1" customWidth="1"/>
  </cols>
  <sheetData>
    <row r="1" spans="1:10" ht="5.0999999999999996" customHeight="1" x14ac:dyDescent="0.3"/>
    <row r="2" spans="1:10" x14ac:dyDescent="0.3">
      <c r="A2" s="12" t="s">
        <v>98</v>
      </c>
      <c r="B2" s="5"/>
      <c r="C2" s="5"/>
      <c r="D2" s="2"/>
      <c r="E2" s="5" t="s">
        <v>0</v>
      </c>
      <c r="F2" s="5"/>
      <c r="G2" s="5"/>
      <c r="H2" s="5"/>
      <c r="I2" s="5"/>
      <c r="J2" s="9"/>
    </row>
    <row r="3" spans="1:10" x14ac:dyDescent="0.3">
      <c r="A3" s="13" t="s">
        <v>1</v>
      </c>
      <c r="B3" s="6"/>
      <c r="C3" s="6"/>
      <c r="D3" s="1"/>
      <c r="E3" s="6" t="s">
        <v>2</v>
      </c>
      <c r="F3" s="6"/>
      <c r="G3" s="6"/>
      <c r="H3" s="6"/>
      <c r="I3" s="6"/>
      <c r="J3" s="10"/>
    </row>
    <row r="4" spans="1:10" x14ac:dyDescent="0.3">
      <c r="A4" s="28" t="s">
        <v>3</v>
      </c>
      <c r="B4" s="29"/>
      <c r="C4" s="29"/>
      <c r="D4" s="29"/>
      <c r="E4" s="6"/>
      <c r="F4" s="6"/>
      <c r="G4" s="6"/>
      <c r="H4" s="6"/>
      <c r="I4" s="6"/>
      <c r="J4" s="10"/>
    </row>
    <row r="5" spans="1:10" ht="20.100000000000001" customHeight="1" x14ac:dyDescent="0.35">
      <c r="A5" s="30" t="s">
        <v>4</v>
      </c>
      <c r="B5" s="29"/>
      <c r="C5" s="29"/>
      <c r="D5" s="29"/>
      <c r="E5" s="29"/>
      <c r="F5" s="29"/>
      <c r="G5" s="29"/>
      <c r="H5" s="29"/>
      <c r="I5" s="29"/>
      <c r="J5" s="31"/>
    </row>
    <row r="6" spans="1:10" x14ac:dyDescent="0.3">
      <c r="A6" s="7"/>
      <c r="B6" s="8"/>
      <c r="C6" s="8"/>
      <c r="D6" s="3"/>
      <c r="E6" s="8"/>
      <c r="F6" s="8"/>
      <c r="G6" s="8"/>
      <c r="H6" s="8"/>
      <c r="I6" s="8"/>
      <c r="J6" s="11"/>
    </row>
    <row r="7" spans="1:10" ht="8.1" customHeight="1" x14ac:dyDescent="0.3"/>
    <row r="8" spans="1:10" ht="20.100000000000001" customHeight="1" x14ac:dyDescent="0.3">
      <c r="A8" s="14" t="s">
        <v>5</v>
      </c>
      <c r="B8" s="15" t="s">
        <v>6</v>
      </c>
      <c r="C8" s="15" t="s">
        <v>7</v>
      </c>
      <c r="D8" s="16" t="s">
        <v>8</v>
      </c>
      <c r="E8" s="15" t="s">
        <v>9</v>
      </c>
      <c r="F8" s="15" t="s">
        <v>10</v>
      </c>
      <c r="G8" s="15" t="s">
        <v>11</v>
      </c>
      <c r="H8" s="15" t="s">
        <v>12</v>
      </c>
      <c r="I8" s="15" t="s">
        <v>13</v>
      </c>
      <c r="J8" s="17" t="s">
        <v>14</v>
      </c>
    </row>
    <row r="9" spans="1:10" ht="18.45" customHeight="1" x14ac:dyDescent="0.3">
      <c r="A9" s="18" t="s">
        <v>99</v>
      </c>
      <c r="B9" s="32" t="s">
        <v>100</v>
      </c>
      <c r="C9" s="32"/>
      <c r="D9" s="32"/>
      <c r="E9" s="19"/>
      <c r="F9" s="19">
        <v>1</v>
      </c>
      <c r="G9" s="19"/>
      <c r="H9" s="19"/>
      <c r="I9" s="20">
        <f>SUM(I10:I49)</f>
        <v>5324982.2124000015</v>
      </c>
      <c r="J9" s="20">
        <f>SUM(J10:J49)</f>
        <v>6408657.177000002</v>
      </c>
    </row>
    <row r="10" spans="1:10" ht="15.6" x14ac:dyDescent="0.3">
      <c r="A10" s="22" t="s">
        <v>15</v>
      </c>
      <c r="B10" s="22" t="s">
        <v>16</v>
      </c>
      <c r="C10" s="22">
        <v>93358</v>
      </c>
      <c r="D10" s="23" t="s">
        <v>17</v>
      </c>
      <c r="E10" s="22" t="s">
        <v>18</v>
      </c>
      <c r="F10" s="22">
        <v>2798.4</v>
      </c>
      <c r="G10" s="24">
        <v>115.98</v>
      </c>
      <c r="H10" s="24">
        <v>139.58000000000001</v>
      </c>
      <c r="I10" s="24">
        <f>F10*G10</f>
        <v>324558.43200000003</v>
      </c>
      <c r="J10" s="24">
        <f>F10*H10</f>
        <v>390600.67200000002</v>
      </c>
    </row>
    <row r="11" spans="1:10" ht="46.8" x14ac:dyDescent="0.3">
      <c r="A11" s="22" t="s">
        <v>19</v>
      </c>
      <c r="B11" s="22" t="s">
        <v>16</v>
      </c>
      <c r="C11" s="22">
        <v>101173</v>
      </c>
      <c r="D11" s="23" t="s">
        <v>20</v>
      </c>
      <c r="E11" s="22" t="s">
        <v>21</v>
      </c>
      <c r="F11" s="22">
        <v>2640.6</v>
      </c>
      <c r="G11" s="24">
        <v>65.03</v>
      </c>
      <c r="H11" s="24">
        <v>78.260000000000005</v>
      </c>
      <c r="I11" s="24">
        <f t="shared" ref="I11:I49" si="0">F11*G11</f>
        <v>171718.21799999999</v>
      </c>
      <c r="J11" s="24">
        <f t="shared" ref="J11:J49" si="1">F11*H11</f>
        <v>206653.356</v>
      </c>
    </row>
    <row r="12" spans="1:10" ht="31.2" x14ac:dyDescent="0.3">
      <c r="A12" s="22" t="s">
        <v>22</v>
      </c>
      <c r="B12" s="22" t="s">
        <v>16</v>
      </c>
      <c r="C12" s="22">
        <v>96620</v>
      </c>
      <c r="D12" s="23" t="s">
        <v>23</v>
      </c>
      <c r="E12" s="22" t="s">
        <v>18</v>
      </c>
      <c r="F12" s="22">
        <v>90</v>
      </c>
      <c r="G12" s="24">
        <v>693.71</v>
      </c>
      <c r="H12" s="24">
        <v>834.88</v>
      </c>
      <c r="I12" s="24">
        <f t="shared" si="0"/>
        <v>62433.9</v>
      </c>
      <c r="J12" s="24">
        <f t="shared" si="1"/>
        <v>75139.199999999997</v>
      </c>
    </row>
    <row r="13" spans="1:10" ht="46.8" x14ac:dyDescent="0.3">
      <c r="A13" s="22" t="s">
        <v>24</v>
      </c>
      <c r="B13" s="22" t="s">
        <v>16</v>
      </c>
      <c r="C13" s="22">
        <v>101159</v>
      </c>
      <c r="D13" s="23" t="s">
        <v>25</v>
      </c>
      <c r="E13" s="22" t="s">
        <v>26</v>
      </c>
      <c r="F13" s="22">
        <v>1266</v>
      </c>
      <c r="G13" s="24">
        <v>157.12</v>
      </c>
      <c r="H13" s="24">
        <v>189.09</v>
      </c>
      <c r="I13" s="24">
        <f t="shared" si="0"/>
        <v>198913.92000000001</v>
      </c>
      <c r="J13" s="24">
        <f t="shared" si="1"/>
        <v>239387.94</v>
      </c>
    </row>
    <row r="14" spans="1:10" ht="46.8" x14ac:dyDescent="0.3">
      <c r="A14" s="22" t="s">
        <v>27</v>
      </c>
      <c r="B14" s="22" t="s">
        <v>16</v>
      </c>
      <c r="C14" s="22">
        <v>103319</v>
      </c>
      <c r="D14" s="23" t="s">
        <v>28</v>
      </c>
      <c r="E14" s="22" t="s">
        <v>26</v>
      </c>
      <c r="F14" s="22">
        <v>5194.2</v>
      </c>
      <c r="G14" s="24">
        <v>108.94</v>
      </c>
      <c r="H14" s="24">
        <v>131.11000000000001</v>
      </c>
      <c r="I14" s="24">
        <f t="shared" si="0"/>
        <v>565856.14799999993</v>
      </c>
      <c r="J14" s="24">
        <f t="shared" si="1"/>
        <v>681011.56200000003</v>
      </c>
    </row>
    <row r="15" spans="1:10" ht="31.2" x14ac:dyDescent="0.3">
      <c r="A15" s="22" t="s">
        <v>29</v>
      </c>
      <c r="B15" s="22" t="s">
        <v>16</v>
      </c>
      <c r="C15" s="22">
        <v>105031</v>
      </c>
      <c r="D15" s="23" t="s">
        <v>30</v>
      </c>
      <c r="E15" s="22" t="s">
        <v>21</v>
      </c>
      <c r="F15" s="22">
        <v>5993.4</v>
      </c>
      <c r="G15" s="24">
        <v>46.47</v>
      </c>
      <c r="H15" s="24">
        <v>55.93</v>
      </c>
      <c r="I15" s="24">
        <f t="shared" si="0"/>
        <v>278513.29799999995</v>
      </c>
      <c r="J15" s="24">
        <f t="shared" si="1"/>
        <v>335210.86199999996</v>
      </c>
    </row>
    <row r="16" spans="1:10" ht="31.2" x14ac:dyDescent="0.3">
      <c r="A16" s="22" t="s">
        <v>31</v>
      </c>
      <c r="B16" s="22" t="s">
        <v>16</v>
      </c>
      <c r="C16" s="22">
        <v>95241</v>
      </c>
      <c r="D16" s="23" t="s">
        <v>32</v>
      </c>
      <c r="E16" s="22" t="s">
        <v>26</v>
      </c>
      <c r="F16" s="22">
        <v>3456.2999999999997</v>
      </c>
      <c r="G16" s="24">
        <v>34.67</v>
      </c>
      <c r="H16" s="24">
        <v>41.73</v>
      </c>
      <c r="I16" s="24">
        <f t="shared" si="0"/>
        <v>119829.921</v>
      </c>
      <c r="J16" s="24">
        <f t="shared" si="1"/>
        <v>144231.39899999998</v>
      </c>
    </row>
    <row r="17" spans="1:10" ht="46.8" x14ac:dyDescent="0.3">
      <c r="A17" s="22" t="s">
        <v>33</v>
      </c>
      <c r="B17" s="22" t="s">
        <v>16</v>
      </c>
      <c r="C17" s="22">
        <v>96533</v>
      </c>
      <c r="D17" s="23" t="s">
        <v>34</v>
      </c>
      <c r="E17" s="22" t="s">
        <v>26</v>
      </c>
      <c r="F17" s="22">
        <v>1413</v>
      </c>
      <c r="G17" s="24">
        <v>99.6</v>
      </c>
      <c r="H17" s="24">
        <v>119.87</v>
      </c>
      <c r="I17" s="24">
        <f t="shared" si="0"/>
        <v>140734.79999999999</v>
      </c>
      <c r="J17" s="24">
        <f t="shared" si="1"/>
        <v>169376.31</v>
      </c>
    </row>
    <row r="18" spans="1:10" ht="46.8" x14ac:dyDescent="0.3">
      <c r="A18" s="22" t="s">
        <v>35</v>
      </c>
      <c r="B18" s="22" t="s">
        <v>16</v>
      </c>
      <c r="C18" s="22">
        <v>87878</v>
      </c>
      <c r="D18" s="23" t="s">
        <v>36</v>
      </c>
      <c r="E18" s="22" t="s">
        <v>26</v>
      </c>
      <c r="F18" s="22">
        <v>9784.7999999999993</v>
      </c>
      <c r="G18" s="24">
        <v>5.45</v>
      </c>
      <c r="H18" s="24">
        <v>6.56</v>
      </c>
      <c r="I18" s="24">
        <f t="shared" si="0"/>
        <v>53327.159999999996</v>
      </c>
      <c r="J18" s="24">
        <f t="shared" si="1"/>
        <v>64188.287999999993</v>
      </c>
    </row>
    <row r="19" spans="1:10" ht="62.4" x14ac:dyDescent="0.3">
      <c r="A19" s="22" t="s">
        <v>37</v>
      </c>
      <c r="B19" s="22" t="s">
        <v>16</v>
      </c>
      <c r="C19" s="22">
        <v>87554</v>
      </c>
      <c r="D19" s="23" t="s">
        <v>38</v>
      </c>
      <c r="E19" s="22" t="s">
        <v>26</v>
      </c>
      <c r="F19" s="22">
        <v>9784.7999999999993</v>
      </c>
      <c r="G19" s="24">
        <v>27.02</v>
      </c>
      <c r="H19" s="24">
        <v>32.520000000000003</v>
      </c>
      <c r="I19" s="24">
        <f t="shared" si="0"/>
        <v>264385.29599999997</v>
      </c>
      <c r="J19" s="24">
        <f t="shared" si="1"/>
        <v>318201.696</v>
      </c>
    </row>
    <row r="20" spans="1:10" ht="31.2" x14ac:dyDescent="0.3">
      <c r="A20" s="22" t="s">
        <v>39</v>
      </c>
      <c r="B20" s="22" t="s">
        <v>16</v>
      </c>
      <c r="C20" s="22">
        <v>102491</v>
      </c>
      <c r="D20" s="23" t="s">
        <v>40</v>
      </c>
      <c r="E20" s="22" t="s">
        <v>26</v>
      </c>
      <c r="F20" s="22">
        <v>3031.5</v>
      </c>
      <c r="G20" s="24">
        <v>23.76</v>
      </c>
      <c r="H20" s="24">
        <v>28.6</v>
      </c>
      <c r="I20" s="24">
        <f t="shared" si="0"/>
        <v>72028.44</v>
      </c>
      <c r="J20" s="24">
        <f t="shared" si="1"/>
        <v>86700.900000000009</v>
      </c>
    </row>
    <row r="21" spans="1:10" ht="31.2" x14ac:dyDescent="0.3">
      <c r="A21" s="22" t="s">
        <v>41</v>
      </c>
      <c r="B21" s="22" t="s">
        <v>16</v>
      </c>
      <c r="C21" s="22">
        <v>98555</v>
      </c>
      <c r="D21" s="23" t="s">
        <v>42</v>
      </c>
      <c r="E21" s="22" t="s">
        <v>26</v>
      </c>
      <c r="F21" s="22">
        <v>7638.9</v>
      </c>
      <c r="G21" s="24">
        <v>35.869999999999997</v>
      </c>
      <c r="H21" s="24">
        <v>43.17</v>
      </c>
      <c r="I21" s="24">
        <f t="shared" si="0"/>
        <v>274007.34299999999</v>
      </c>
      <c r="J21" s="24">
        <f t="shared" si="1"/>
        <v>329771.31300000002</v>
      </c>
    </row>
    <row r="22" spans="1:10" ht="46.8" x14ac:dyDescent="0.3">
      <c r="A22" s="22" t="s">
        <v>43</v>
      </c>
      <c r="B22" s="22" t="s">
        <v>16</v>
      </c>
      <c r="C22" s="22">
        <v>87262</v>
      </c>
      <c r="D22" s="23" t="s">
        <v>44</v>
      </c>
      <c r="E22" s="22" t="s">
        <v>26</v>
      </c>
      <c r="F22" s="22">
        <v>537</v>
      </c>
      <c r="G22" s="24">
        <v>122.23</v>
      </c>
      <c r="H22" s="24">
        <v>147.1</v>
      </c>
      <c r="I22" s="24">
        <f t="shared" si="0"/>
        <v>65637.510000000009</v>
      </c>
      <c r="J22" s="24">
        <f t="shared" si="1"/>
        <v>78992.7</v>
      </c>
    </row>
    <row r="23" spans="1:10" ht="31.2" x14ac:dyDescent="0.3">
      <c r="A23" s="22" t="s">
        <v>45</v>
      </c>
      <c r="B23" s="22" t="s">
        <v>16</v>
      </c>
      <c r="C23" s="22">
        <v>96135</v>
      </c>
      <c r="D23" s="23" t="s">
        <v>46</v>
      </c>
      <c r="E23" s="22" t="s">
        <v>26</v>
      </c>
      <c r="F23" s="22">
        <v>2338.7999999999997</v>
      </c>
      <c r="G23" s="24">
        <v>34.549999999999997</v>
      </c>
      <c r="H23" s="24">
        <v>41.58</v>
      </c>
      <c r="I23" s="24">
        <f t="shared" si="0"/>
        <v>80805.539999999979</v>
      </c>
      <c r="J23" s="24">
        <f t="shared" si="1"/>
        <v>97247.303999999989</v>
      </c>
    </row>
    <row r="24" spans="1:10" ht="46.8" x14ac:dyDescent="0.3">
      <c r="A24" s="22" t="s">
        <v>47</v>
      </c>
      <c r="B24" s="22" t="s">
        <v>16</v>
      </c>
      <c r="C24" s="22">
        <v>100324</v>
      </c>
      <c r="D24" s="23" t="s">
        <v>48</v>
      </c>
      <c r="E24" s="22" t="s">
        <v>18</v>
      </c>
      <c r="F24" s="22">
        <v>1367.7</v>
      </c>
      <c r="G24" s="24">
        <v>155.75</v>
      </c>
      <c r="H24" s="24">
        <v>187.45</v>
      </c>
      <c r="I24" s="24">
        <f t="shared" si="0"/>
        <v>213019.27499999999</v>
      </c>
      <c r="J24" s="24">
        <f t="shared" si="1"/>
        <v>256375.36499999999</v>
      </c>
    </row>
    <row r="25" spans="1:10" ht="46.8" x14ac:dyDescent="0.3">
      <c r="A25" s="22" t="s">
        <v>49</v>
      </c>
      <c r="B25" s="22" t="s">
        <v>16</v>
      </c>
      <c r="C25" s="22">
        <v>94994</v>
      </c>
      <c r="D25" s="23" t="s">
        <v>50</v>
      </c>
      <c r="E25" s="22" t="s">
        <v>26</v>
      </c>
      <c r="F25" s="22">
        <v>1840.2</v>
      </c>
      <c r="G25" s="24">
        <v>91.58</v>
      </c>
      <c r="H25" s="24">
        <v>110.22</v>
      </c>
      <c r="I25" s="24">
        <f t="shared" si="0"/>
        <v>168525.516</v>
      </c>
      <c r="J25" s="24">
        <f t="shared" si="1"/>
        <v>202826.84400000001</v>
      </c>
    </row>
    <row r="26" spans="1:10" ht="31.2" x14ac:dyDescent="0.3">
      <c r="A26" s="22" t="s">
        <v>51</v>
      </c>
      <c r="B26" s="22" t="s">
        <v>16</v>
      </c>
      <c r="C26" s="22">
        <v>92803</v>
      </c>
      <c r="D26" s="23" t="s">
        <v>52</v>
      </c>
      <c r="E26" s="22" t="s">
        <v>53</v>
      </c>
      <c r="F26" s="22">
        <v>7956.9</v>
      </c>
      <c r="G26" s="24">
        <v>8.86</v>
      </c>
      <c r="H26" s="24">
        <v>10.66</v>
      </c>
      <c r="I26" s="24">
        <f t="shared" si="0"/>
        <v>70498.133999999991</v>
      </c>
      <c r="J26" s="24">
        <f t="shared" si="1"/>
        <v>84820.554000000004</v>
      </c>
    </row>
    <row r="27" spans="1:10" ht="31.2" x14ac:dyDescent="0.3">
      <c r="A27" s="22" t="s">
        <v>54</v>
      </c>
      <c r="B27" s="22" t="s">
        <v>16</v>
      </c>
      <c r="C27" s="22">
        <v>92876</v>
      </c>
      <c r="D27" s="23" t="s">
        <v>55</v>
      </c>
      <c r="E27" s="22" t="s">
        <v>53</v>
      </c>
      <c r="F27" s="22">
        <v>2550</v>
      </c>
      <c r="G27" s="24">
        <v>9.0299999999999994</v>
      </c>
      <c r="H27" s="24">
        <v>10.87</v>
      </c>
      <c r="I27" s="24">
        <f t="shared" si="0"/>
        <v>23026.5</v>
      </c>
      <c r="J27" s="24">
        <f t="shared" si="1"/>
        <v>27718.499999999996</v>
      </c>
    </row>
    <row r="28" spans="1:10" ht="31.2" x14ac:dyDescent="0.3">
      <c r="A28" s="22" t="s">
        <v>56</v>
      </c>
      <c r="B28" s="22" t="s">
        <v>16</v>
      </c>
      <c r="C28" s="22">
        <v>99810</v>
      </c>
      <c r="D28" s="23" t="s">
        <v>57</v>
      </c>
      <c r="E28" s="22" t="s">
        <v>26</v>
      </c>
      <c r="F28" s="22">
        <v>3413.1</v>
      </c>
      <c r="G28" s="24">
        <v>10.029999999999999</v>
      </c>
      <c r="H28" s="24">
        <v>12.07</v>
      </c>
      <c r="I28" s="24">
        <f t="shared" si="0"/>
        <v>34233.392999999996</v>
      </c>
      <c r="J28" s="24">
        <f t="shared" si="1"/>
        <v>41196.116999999998</v>
      </c>
    </row>
    <row r="29" spans="1:10" ht="15.6" x14ac:dyDescent="0.3">
      <c r="A29" s="22" t="s">
        <v>58</v>
      </c>
      <c r="B29" s="22" t="s">
        <v>16</v>
      </c>
      <c r="C29" s="22">
        <v>98458</v>
      </c>
      <c r="D29" s="23" t="s">
        <v>59</v>
      </c>
      <c r="E29" s="22" t="s">
        <v>26</v>
      </c>
      <c r="F29" s="22">
        <v>1323.6</v>
      </c>
      <c r="G29" s="24">
        <v>93.12</v>
      </c>
      <c r="H29" s="24">
        <v>112.07</v>
      </c>
      <c r="I29" s="24">
        <f t="shared" si="0"/>
        <v>123253.632</v>
      </c>
      <c r="J29" s="24">
        <f t="shared" si="1"/>
        <v>148335.85199999998</v>
      </c>
    </row>
    <row r="30" spans="1:10" ht="31.2" x14ac:dyDescent="0.3">
      <c r="A30" s="22" t="s">
        <v>60</v>
      </c>
      <c r="B30" s="22" t="s">
        <v>16</v>
      </c>
      <c r="C30" s="22">
        <v>99802</v>
      </c>
      <c r="D30" s="23" t="s">
        <v>61</v>
      </c>
      <c r="E30" s="22" t="s">
        <v>26</v>
      </c>
      <c r="F30" s="22">
        <v>6105</v>
      </c>
      <c r="G30" s="24">
        <v>0.73</v>
      </c>
      <c r="H30" s="24">
        <v>0.88</v>
      </c>
      <c r="I30" s="24">
        <f t="shared" si="0"/>
        <v>4456.6499999999996</v>
      </c>
      <c r="J30" s="24">
        <f t="shared" si="1"/>
        <v>5372.4</v>
      </c>
    </row>
    <row r="31" spans="1:10" ht="31.2" x14ac:dyDescent="0.3">
      <c r="A31" s="22" t="s">
        <v>62</v>
      </c>
      <c r="B31" s="22" t="s">
        <v>16</v>
      </c>
      <c r="C31" s="22">
        <v>99806</v>
      </c>
      <c r="D31" s="23" t="s">
        <v>63</v>
      </c>
      <c r="E31" s="22" t="s">
        <v>26</v>
      </c>
      <c r="F31" s="22">
        <v>10500</v>
      </c>
      <c r="G31" s="24">
        <v>1.17</v>
      </c>
      <c r="H31" s="24">
        <v>1.41</v>
      </c>
      <c r="I31" s="24">
        <f t="shared" si="0"/>
        <v>12285</v>
      </c>
      <c r="J31" s="24">
        <f t="shared" si="1"/>
        <v>14805</v>
      </c>
    </row>
    <row r="32" spans="1:10" ht="31.2" x14ac:dyDescent="0.3">
      <c r="A32" s="22" t="s">
        <v>64</v>
      </c>
      <c r="B32" s="22" t="s">
        <v>16</v>
      </c>
      <c r="C32" s="22">
        <v>99803</v>
      </c>
      <c r="D32" s="23" t="s">
        <v>65</v>
      </c>
      <c r="E32" s="22" t="s">
        <v>26</v>
      </c>
      <c r="F32" s="22">
        <v>3855</v>
      </c>
      <c r="G32" s="24">
        <v>2.84</v>
      </c>
      <c r="H32" s="24">
        <v>3.42</v>
      </c>
      <c r="I32" s="24">
        <f t="shared" si="0"/>
        <v>10948.199999999999</v>
      </c>
      <c r="J32" s="24">
        <f t="shared" si="1"/>
        <v>13184.1</v>
      </c>
    </row>
    <row r="33" spans="1:10" ht="15.6" x14ac:dyDescent="0.3">
      <c r="A33" s="22" t="s">
        <v>66</v>
      </c>
      <c r="B33" s="22" t="s">
        <v>16</v>
      </c>
      <c r="C33" s="22">
        <v>99823</v>
      </c>
      <c r="D33" s="23" t="s">
        <v>67</v>
      </c>
      <c r="E33" s="22" t="s">
        <v>26</v>
      </c>
      <c r="F33" s="22">
        <v>3075</v>
      </c>
      <c r="G33" s="24">
        <v>2.91</v>
      </c>
      <c r="H33" s="24">
        <v>3.5</v>
      </c>
      <c r="I33" s="24">
        <f t="shared" si="0"/>
        <v>8948.25</v>
      </c>
      <c r="J33" s="24">
        <f t="shared" si="1"/>
        <v>10762.5</v>
      </c>
    </row>
    <row r="34" spans="1:10" ht="31.2" x14ac:dyDescent="0.3">
      <c r="A34" s="22" t="s">
        <v>68</v>
      </c>
      <c r="B34" s="22" t="s">
        <v>16</v>
      </c>
      <c r="C34" s="22">
        <v>98524</v>
      </c>
      <c r="D34" s="23" t="s">
        <v>69</v>
      </c>
      <c r="E34" s="22" t="s">
        <v>26</v>
      </c>
      <c r="F34" s="22">
        <v>3007.5</v>
      </c>
      <c r="G34" s="24">
        <v>6.25</v>
      </c>
      <c r="H34" s="24">
        <v>7.52</v>
      </c>
      <c r="I34" s="24">
        <f t="shared" si="0"/>
        <v>18796.875</v>
      </c>
      <c r="J34" s="24">
        <f t="shared" si="1"/>
        <v>22616.399999999998</v>
      </c>
    </row>
    <row r="35" spans="1:10" ht="31.2" x14ac:dyDescent="0.3">
      <c r="A35" s="22" t="s">
        <v>70</v>
      </c>
      <c r="B35" s="22" t="s">
        <v>16</v>
      </c>
      <c r="C35" s="22">
        <v>99805</v>
      </c>
      <c r="D35" s="23" t="s">
        <v>71</v>
      </c>
      <c r="E35" s="22" t="s">
        <v>26</v>
      </c>
      <c r="F35" s="22">
        <v>6102</v>
      </c>
      <c r="G35" s="24">
        <v>15.11</v>
      </c>
      <c r="H35" s="24">
        <v>18.18</v>
      </c>
      <c r="I35" s="24">
        <f t="shared" si="0"/>
        <v>92201.22</v>
      </c>
      <c r="J35" s="24">
        <f t="shared" si="1"/>
        <v>110934.36</v>
      </c>
    </row>
    <row r="36" spans="1:10" ht="78" x14ac:dyDescent="0.3">
      <c r="A36" s="22" t="s">
        <v>72</v>
      </c>
      <c r="B36" s="22" t="s">
        <v>16</v>
      </c>
      <c r="C36" s="22">
        <v>88860</v>
      </c>
      <c r="D36" s="23" t="s">
        <v>73</v>
      </c>
      <c r="E36" s="22" t="s">
        <v>74</v>
      </c>
      <c r="F36" s="22">
        <v>16560.899999999998</v>
      </c>
      <c r="G36" s="24">
        <v>6</v>
      </c>
      <c r="H36" s="24">
        <v>7.22</v>
      </c>
      <c r="I36" s="24">
        <f t="shared" si="0"/>
        <v>99365.4</v>
      </c>
      <c r="J36" s="24">
        <f t="shared" si="1"/>
        <v>119569.69799999997</v>
      </c>
    </row>
    <row r="37" spans="1:10" ht="46.8" x14ac:dyDescent="0.3">
      <c r="A37" s="22" t="s">
        <v>75</v>
      </c>
      <c r="B37" s="22" t="s">
        <v>16</v>
      </c>
      <c r="C37" s="22">
        <v>93230</v>
      </c>
      <c r="D37" s="23" t="s">
        <v>76</v>
      </c>
      <c r="E37" s="22" t="s">
        <v>74</v>
      </c>
      <c r="F37" s="22">
        <v>4431.4799999999996</v>
      </c>
      <c r="G37" s="24">
        <v>0.08</v>
      </c>
      <c r="H37" s="24">
        <v>0.1</v>
      </c>
      <c r="I37" s="24">
        <f t="shared" si="0"/>
        <v>354.51839999999999</v>
      </c>
      <c r="J37" s="24">
        <f t="shared" si="1"/>
        <v>443.14799999999997</v>
      </c>
    </row>
    <row r="38" spans="1:10" ht="62.4" x14ac:dyDescent="0.3">
      <c r="A38" s="22" t="s">
        <v>77</v>
      </c>
      <c r="B38" s="22" t="s">
        <v>16</v>
      </c>
      <c r="C38" s="22">
        <v>100981</v>
      </c>
      <c r="D38" s="23" t="s">
        <v>78</v>
      </c>
      <c r="E38" s="22" t="s">
        <v>18</v>
      </c>
      <c r="F38" s="22">
        <v>2798.4</v>
      </c>
      <c r="G38" s="24">
        <v>9.86</v>
      </c>
      <c r="H38" s="24">
        <v>11.87</v>
      </c>
      <c r="I38" s="24">
        <f t="shared" si="0"/>
        <v>27592.223999999998</v>
      </c>
      <c r="J38" s="24">
        <f t="shared" si="1"/>
        <v>33217.008000000002</v>
      </c>
    </row>
    <row r="39" spans="1:10" ht="46.8" x14ac:dyDescent="0.3">
      <c r="A39" s="22" t="s">
        <v>79</v>
      </c>
      <c r="B39" s="22" t="s">
        <v>16</v>
      </c>
      <c r="C39" s="22">
        <v>87262</v>
      </c>
      <c r="D39" s="23" t="s">
        <v>44</v>
      </c>
      <c r="E39" s="22" t="s">
        <v>26</v>
      </c>
      <c r="F39" s="22">
        <v>774</v>
      </c>
      <c r="G39" s="24">
        <v>122.23</v>
      </c>
      <c r="H39" s="24">
        <v>147.1</v>
      </c>
      <c r="I39" s="24">
        <f t="shared" si="0"/>
        <v>94606.02</v>
      </c>
      <c r="J39" s="24">
        <f t="shared" si="1"/>
        <v>113855.4</v>
      </c>
    </row>
    <row r="40" spans="1:10" ht="46.8" x14ac:dyDescent="0.3">
      <c r="A40" s="22" t="s">
        <v>80</v>
      </c>
      <c r="B40" s="22" t="s">
        <v>16</v>
      </c>
      <c r="C40" s="22">
        <v>104597</v>
      </c>
      <c r="D40" s="23" t="s">
        <v>81</v>
      </c>
      <c r="E40" s="22" t="s">
        <v>26</v>
      </c>
      <c r="F40" s="22">
        <v>3750</v>
      </c>
      <c r="G40" s="24">
        <v>124.93</v>
      </c>
      <c r="H40" s="24">
        <v>150.35</v>
      </c>
      <c r="I40" s="24">
        <f t="shared" si="0"/>
        <v>468487.5</v>
      </c>
      <c r="J40" s="24">
        <f t="shared" si="1"/>
        <v>563812.5</v>
      </c>
    </row>
    <row r="41" spans="1:10" ht="31.2" x14ac:dyDescent="0.3">
      <c r="A41" s="22" t="s">
        <v>82</v>
      </c>
      <c r="B41" s="22" t="s">
        <v>16</v>
      </c>
      <c r="C41" s="22">
        <v>99804</v>
      </c>
      <c r="D41" s="23" t="s">
        <v>83</v>
      </c>
      <c r="E41" s="22" t="s">
        <v>26</v>
      </c>
      <c r="F41" s="22">
        <v>4455</v>
      </c>
      <c r="G41" s="24">
        <v>7.34</v>
      </c>
      <c r="H41" s="24">
        <v>8.83</v>
      </c>
      <c r="I41" s="24">
        <f t="shared" si="0"/>
        <v>32699.7</v>
      </c>
      <c r="J41" s="24">
        <f t="shared" si="1"/>
        <v>39337.65</v>
      </c>
    </row>
    <row r="42" spans="1:10" ht="31.2" x14ac:dyDescent="0.3">
      <c r="A42" s="22" t="s">
        <v>84</v>
      </c>
      <c r="B42" s="22" t="s">
        <v>16</v>
      </c>
      <c r="C42" s="22">
        <v>99803</v>
      </c>
      <c r="D42" s="23" t="s">
        <v>65</v>
      </c>
      <c r="E42" s="22" t="s">
        <v>26</v>
      </c>
      <c r="F42" s="22">
        <v>3781.2</v>
      </c>
      <c r="G42" s="24">
        <v>2.84</v>
      </c>
      <c r="H42" s="24">
        <v>3.42</v>
      </c>
      <c r="I42" s="24">
        <f t="shared" si="0"/>
        <v>10738.607999999998</v>
      </c>
      <c r="J42" s="24">
        <f t="shared" si="1"/>
        <v>12931.704</v>
      </c>
    </row>
    <row r="43" spans="1:10" ht="31.2" x14ac:dyDescent="0.3">
      <c r="A43" s="22" t="s">
        <v>85</v>
      </c>
      <c r="B43" s="22" t="s">
        <v>16</v>
      </c>
      <c r="C43" s="22">
        <v>99802</v>
      </c>
      <c r="D43" s="23" t="s">
        <v>61</v>
      </c>
      <c r="E43" s="22" t="s">
        <v>26</v>
      </c>
      <c r="F43" s="22">
        <v>7381.7999999999993</v>
      </c>
      <c r="G43" s="24">
        <v>0.73</v>
      </c>
      <c r="H43" s="24">
        <v>0.88</v>
      </c>
      <c r="I43" s="24">
        <f t="shared" si="0"/>
        <v>5388.713999999999</v>
      </c>
      <c r="J43" s="24">
        <f t="shared" si="1"/>
        <v>6495.9839999999995</v>
      </c>
    </row>
    <row r="44" spans="1:10" ht="31.2" x14ac:dyDescent="0.3">
      <c r="A44" s="22" t="s">
        <v>86</v>
      </c>
      <c r="B44" s="22" t="s">
        <v>16</v>
      </c>
      <c r="C44" s="22">
        <v>99810</v>
      </c>
      <c r="D44" s="23" t="s">
        <v>57</v>
      </c>
      <c r="E44" s="22" t="s">
        <v>26</v>
      </c>
      <c r="F44" s="22">
        <v>3462.2999999999997</v>
      </c>
      <c r="G44" s="24">
        <v>10.029999999999999</v>
      </c>
      <c r="H44" s="24">
        <v>12.07</v>
      </c>
      <c r="I44" s="24">
        <f t="shared" si="0"/>
        <v>34726.868999999992</v>
      </c>
      <c r="J44" s="24">
        <f t="shared" si="1"/>
        <v>41789.960999999996</v>
      </c>
    </row>
    <row r="45" spans="1:10" ht="31.2" x14ac:dyDescent="0.3">
      <c r="A45" s="22" t="s">
        <v>87</v>
      </c>
      <c r="B45" s="22" t="s">
        <v>16</v>
      </c>
      <c r="C45" s="22">
        <v>98689</v>
      </c>
      <c r="D45" s="23" t="s">
        <v>88</v>
      </c>
      <c r="E45" s="22" t="s">
        <v>21</v>
      </c>
      <c r="F45" s="22">
        <v>471</v>
      </c>
      <c r="G45" s="24">
        <v>127.95</v>
      </c>
      <c r="H45" s="24">
        <v>153.99</v>
      </c>
      <c r="I45" s="24">
        <f t="shared" si="0"/>
        <v>60264.450000000004</v>
      </c>
      <c r="J45" s="24">
        <f t="shared" si="1"/>
        <v>72529.290000000008</v>
      </c>
    </row>
    <row r="46" spans="1:10" ht="31.2" x14ac:dyDescent="0.3">
      <c r="A46" s="22" t="s">
        <v>89</v>
      </c>
      <c r="B46" s="22" t="s">
        <v>16</v>
      </c>
      <c r="C46" s="22">
        <v>89446</v>
      </c>
      <c r="D46" s="23" t="s">
        <v>90</v>
      </c>
      <c r="E46" s="22" t="s">
        <v>21</v>
      </c>
      <c r="F46" s="22">
        <v>1500</v>
      </c>
      <c r="G46" s="24">
        <v>5.7</v>
      </c>
      <c r="H46" s="24">
        <v>6.86</v>
      </c>
      <c r="I46" s="24">
        <f t="shared" si="0"/>
        <v>8550</v>
      </c>
      <c r="J46" s="24">
        <f t="shared" si="1"/>
        <v>10290</v>
      </c>
    </row>
    <row r="47" spans="1:10" ht="31.2" x14ac:dyDescent="0.3">
      <c r="A47" s="22" t="s">
        <v>91</v>
      </c>
      <c r="B47" s="22" t="s">
        <v>16</v>
      </c>
      <c r="C47" s="22">
        <v>89447</v>
      </c>
      <c r="D47" s="23" t="s">
        <v>92</v>
      </c>
      <c r="E47" s="22" t="s">
        <v>21</v>
      </c>
      <c r="F47" s="22">
        <v>1560</v>
      </c>
      <c r="G47" s="24">
        <v>11.04</v>
      </c>
      <c r="H47" s="24">
        <v>13.29</v>
      </c>
      <c r="I47" s="24">
        <f t="shared" si="0"/>
        <v>17222.399999999998</v>
      </c>
      <c r="J47" s="24">
        <f t="shared" si="1"/>
        <v>20732.399999999998</v>
      </c>
    </row>
    <row r="48" spans="1:10" ht="31.2" x14ac:dyDescent="0.3">
      <c r="A48" s="22" t="s">
        <v>93</v>
      </c>
      <c r="B48" s="22" t="s">
        <v>16</v>
      </c>
      <c r="C48" s="22">
        <v>101092</v>
      </c>
      <c r="D48" s="23" t="s">
        <v>94</v>
      </c>
      <c r="E48" s="22" t="s">
        <v>26</v>
      </c>
      <c r="F48" s="22">
        <v>1191</v>
      </c>
      <c r="G48" s="24">
        <v>501.29</v>
      </c>
      <c r="H48" s="24">
        <v>603.29999999999995</v>
      </c>
      <c r="I48" s="24">
        <f t="shared" si="0"/>
        <v>597036.39</v>
      </c>
      <c r="J48" s="24">
        <f t="shared" si="1"/>
        <v>718530.29999999993</v>
      </c>
    </row>
    <row r="49" spans="1:10" ht="31.2" x14ac:dyDescent="0.3">
      <c r="A49" s="22" t="s">
        <v>95</v>
      </c>
      <c r="B49" s="22" t="s">
        <v>16</v>
      </c>
      <c r="C49" s="22">
        <v>101093</v>
      </c>
      <c r="D49" s="23" t="s">
        <v>96</v>
      </c>
      <c r="E49" s="22" t="s">
        <v>26</v>
      </c>
      <c r="F49" s="22">
        <v>634.79999999999995</v>
      </c>
      <c r="G49" s="24">
        <v>653.76</v>
      </c>
      <c r="H49" s="24">
        <v>786.8</v>
      </c>
      <c r="I49" s="24">
        <f t="shared" si="0"/>
        <v>415006.84799999994</v>
      </c>
      <c r="J49" s="24">
        <f t="shared" si="1"/>
        <v>499460.63999999996</v>
      </c>
    </row>
    <row r="50" spans="1:10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x14ac:dyDescent="0.3">
      <c r="A51" s="25" t="s">
        <v>13</v>
      </c>
      <c r="B51" s="25"/>
      <c r="C51" s="25"/>
      <c r="D51" s="25"/>
      <c r="E51" s="26"/>
      <c r="F51" s="25"/>
      <c r="G51" s="25"/>
      <c r="H51" s="25"/>
      <c r="I51" s="25"/>
      <c r="J51" s="21">
        <f>I9</f>
        <v>5324982.2124000015</v>
      </c>
    </row>
    <row r="52" spans="1:10" x14ac:dyDescent="0.3">
      <c r="A52" s="25" t="s">
        <v>97</v>
      </c>
      <c r="B52" s="25"/>
      <c r="C52" s="25"/>
      <c r="D52" s="25"/>
      <c r="E52" s="26"/>
      <c r="F52" s="25"/>
      <c r="G52" s="25"/>
      <c r="H52" s="25"/>
      <c r="I52" s="25"/>
      <c r="J52" s="21">
        <f>J53-J51</f>
        <v>1083674.9646000005</v>
      </c>
    </row>
    <row r="53" spans="1:10" x14ac:dyDescent="0.3">
      <c r="A53" s="25" t="s">
        <v>14</v>
      </c>
      <c r="B53" s="25"/>
      <c r="C53" s="25"/>
      <c r="D53" s="25"/>
      <c r="E53" s="26"/>
      <c r="F53" s="25"/>
      <c r="G53" s="25"/>
      <c r="H53" s="25"/>
      <c r="I53" s="25"/>
      <c r="J53" s="21">
        <f>J9</f>
        <v>6408657.177000002</v>
      </c>
    </row>
  </sheetData>
  <sheetProtection formatCells="0" formatColumns="0" formatRows="0" insertColumns="0" insertRows="0" insertHyperlinks="0" deleteColumns="0" deleteRows="0" sort="0" autoFilter="0" pivotTables="0"/>
  <autoFilter ref="A8:J8" xr:uid="{00000000-0009-0000-0000-000000000000}"/>
  <mergeCells count="7">
    <mergeCell ref="A53:I53"/>
    <mergeCell ref="A4:D4"/>
    <mergeCell ref="A5:J5"/>
    <mergeCell ref="B9:D9"/>
    <mergeCell ref="A50:J50"/>
    <mergeCell ref="A51:I51"/>
    <mergeCell ref="A52:I52"/>
  </mergeCells>
  <pageMargins left="0" right="0" top="0" bottom="0.8" header="0.3" footer="0.3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30F7C-0F1F-42AE-A1B2-CAC4ECBE7362}">
  <sheetPr>
    <pageSetUpPr fitToPage="1"/>
  </sheetPr>
  <dimension ref="A1:J53"/>
  <sheetViews>
    <sheetView workbookViewId="0">
      <pane ySplit="8" topLeftCell="A45" activePane="bottomLeft" state="frozen"/>
      <selection pane="bottomLeft" activeCell="B10" sqref="B10"/>
    </sheetView>
  </sheetViews>
  <sheetFormatPr defaultRowHeight="14.4" x14ac:dyDescent="0.3"/>
  <cols>
    <col min="1" max="1" width="7.5546875" style="4" customWidth="1"/>
    <col min="2" max="2" width="18.33203125" style="4" customWidth="1"/>
    <col min="3" max="3" width="11.33203125" style="4" bestFit="1" customWidth="1"/>
    <col min="4" max="4" width="62.88671875" customWidth="1"/>
    <col min="5" max="5" width="7.109375" style="4" customWidth="1"/>
    <col min="6" max="6" width="9.109375" style="4" bestFit="1" customWidth="1"/>
    <col min="7" max="7" width="14.44140625" style="4" bestFit="1" customWidth="1"/>
    <col min="8" max="8" width="17.77734375" style="4" bestFit="1" customWidth="1"/>
    <col min="9" max="9" width="17.21875" style="4" bestFit="1" customWidth="1"/>
    <col min="10" max="10" width="17.6640625" style="4" bestFit="1" customWidth="1"/>
  </cols>
  <sheetData>
    <row r="1" spans="1:10" ht="5.0999999999999996" customHeight="1" x14ac:dyDescent="0.3"/>
    <row r="2" spans="1:10" x14ac:dyDescent="0.3">
      <c r="A2" s="12" t="s">
        <v>98</v>
      </c>
      <c r="B2" s="5"/>
      <c r="C2" s="5"/>
      <c r="D2" s="2"/>
      <c r="E2" s="5" t="s">
        <v>0</v>
      </c>
      <c r="F2" s="5"/>
      <c r="G2" s="5"/>
      <c r="H2" s="5"/>
      <c r="I2" s="5"/>
      <c r="J2" s="9"/>
    </row>
    <row r="3" spans="1:10" x14ac:dyDescent="0.3">
      <c r="A3" s="13" t="s">
        <v>1</v>
      </c>
      <c r="B3" s="6"/>
      <c r="C3" s="6"/>
      <c r="D3" s="1"/>
      <c r="E3" s="6" t="s">
        <v>2</v>
      </c>
      <c r="F3" s="6"/>
      <c r="G3" s="6"/>
      <c r="H3" s="6"/>
      <c r="I3" s="6"/>
      <c r="J3" s="10"/>
    </row>
    <row r="4" spans="1:10" x14ac:dyDescent="0.3">
      <c r="A4" s="28" t="s">
        <v>3</v>
      </c>
      <c r="B4" s="29"/>
      <c r="C4" s="29"/>
      <c r="D4" s="29"/>
      <c r="E4" s="6"/>
      <c r="F4" s="6"/>
      <c r="G4" s="6"/>
      <c r="H4" s="6"/>
      <c r="I4" s="6"/>
      <c r="J4" s="10"/>
    </row>
    <row r="5" spans="1:10" ht="20.100000000000001" customHeight="1" x14ac:dyDescent="0.35">
      <c r="A5" s="30" t="s">
        <v>4</v>
      </c>
      <c r="B5" s="29"/>
      <c r="C5" s="29"/>
      <c r="D5" s="29"/>
      <c r="E5" s="29"/>
      <c r="F5" s="29"/>
      <c r="G5" s="29"/>
      <c r="H5" s="29"/>
      <c r="I5" s="29"/>
      <c r="J5" s="31"/>
    </row>
    <row r="6" spans="1:10" x14ac:dyDescent="0.3">
      <c r="A6" s="7"/>
      <c r="B6" s="8"/>
      <c r="C6" s="8"/>
      <c r="D6" s="3"/>
      <c r="E6" s="8"/>
      <c r="F6" s="8"/>
      <c r="G6" s="8"/>
      <c r="H6" s="8"/>
      <c r="I6" s="8"/>
      <c r="J6" s="11"/>
    </row>
    <row r="7" spans="1:10" ht="8.1" customHeight="1" x14ac:dyDescent="0.3"/>
    <row r="8" spans="1:10" ht="20.100000000000001" customHeight="1" x14ac:dyDescent="0.3">
      <c r="A8" s="14" t="s">
        <v>5</v>
      </c>
      <c r="B8" s="15" t="s">
        <v>6</v>
      </c>
      <c r="C8" s="15" t="s">
        <v>7</v>
      </c>
      <c r="D8" s="16" t="s">
        <v>8</v>
      </c>
      <c r="E8" s="15" t="s">
        <v>9</v>
      </c>
      <c r="F8" s="15" t="s">
        <v>10</v>
      </c>
      <c r="G8" s="15" t="s">
        <v>11</v>
      </c>
      <c r="H8" s="15" t="s">
        <v>12</v>
      </c>
      <c r="I8" s="15" t="s">
        <v>13</v>
      </c>
      <c r="J8" s="17" t="s">
        <v>14</v>
      </c>
    </row>
    <row r="9" spans="1:10" ht="18.45" customHeight="1" x14ac:dyDescent="0.3">
      <c r="A9" s="18" t="s">
        <v>99</v>
      </c>
      <c r="B9" s="32" t="s">
        <v>101</v>
      </c>
      <c r="C9" s="32"/>
      <c r="D9" s="32"/>
      <c r="E9" s="19"/>
      <c r="F9" s="19">
        <v>1</v>
      </c>
      <c r="G9" s="19"/>
      <c r="H9" s="19"/>
      <c r="I9" s="20">
        <f>SUM(I10:I49)</f>
        <v>3549988.1415999997</v>
      </c>
      <c r="J9" s="20">
        <f>SUM(J10:J49)</f>
        <v>4272438.1180000007</v>
      </c>
    </row>
    <row r="10" spans="1:10" ht="15.6" x14ac:dyDescent="0.3">
      <c r="A10" s="22" t="s">
        <v>15</v>
      </c>
      <c r="B10" s="22" t="s">
        <v>16</v>
      </c>
      <c r="C10" s="22">
        <v>93358</v>
      </c>
      <c r="D10" s="23" t="s">
        <v>17</v>
      </c>
      <c r="E10" s="22" t="s">
        <v>18</v>
      </c>
      <c r="F10" s="22">
        <v>1865.6000000000001</v>
      </c>
      <c r="G10" s="24">
        <v>115.98</v>
      </c>
      <c r="H10" s="24">
        <v>139.58000000000001</v>
      </c>
      <c r="I10" s="24">
        <f>F10*G10</f>
        <v>216372.28800000003</v>
      </c>
      <c r="J10" s="24">
        <f>F10*H10</f>
        <v>260400.44800000003</v>
      </c>
    </row>
    <row r="11" spans="1:10" ht="46.8" x14ac:dyDescent="0.3">
      <c r="A11" s="22" t="s">
        <v>19</v>
      </c>
      <c r="B11" s="22" t="s">
        <v>16</v>
      </c>
      <c r="C11" s="22">
        <v>101173</v>
      </c>
      <c r="D11" s="23" t="s">
        <v>20</v>
      </c>
      <c r="E11" s="22" t="s">
        <v>21</v>
      </c>
      <c r="F11" s="22">
        <v>1760.4</v>
      </c>
      <c r="G11" s="24">
        <v>65.03</v>
      </c>
      <c r="H11" s="24">
        <v>78.260000000000005</v>
      </c>
      <c r="I11" s="24">
        <f t="shared" ref="I11:I49" si="0">F11*G11</f>
        <v>114478.81200000001</v>
      </c>
      <c r="J11" s="24">
        <f t="shared" ref="J11:J49" si="1">F11*H11</f>
        <v>137768.90400000001</v>
      </c>
    </row>
    <row r="12" spans="1:10" ht="31.2" x14ac:dyDescent="0.3">
      <c r="A12" s="22" t="s">
        <v>22</v>
      </c>
      <c r="B12" s="22" t="s">
        <v>16</v>
      </c>
      <c r="C12" s="22">
        <v>96620</v>
      </c>
      <c r="D12" s="23" t="s">
        <v>23</v>
      </c>
      <c r="E12" s="22" t="s">
        <v>18</v>
      </c>
      <c r="F12" s="22">
        <v>60</v>
      </c>
      <c r="G12" s="24">
        <v>693.71</v>
      </c>
      <c r="H12" s="24">
        <v>834.88</v>
      </c>
      <c r="I12" s="24">
        <f t="shared" si="0"/>
        <v>41622.600000000006</v>
      </c>
      <c r="J12" s="24">
        <f t="shared" si="1"/>
        <v>50092.800000000003</v>
      </c>
    </row>
    <row r="13" spans="1:10" ht="46.8" x14ac:dyDescent="0.3">
      <c r="A13" s="22" t="s">
        <v>24</v>
      </c>
      <c r="B13" s="22" t="s">
        <v>16</v>
      </c>
      <c r="C13" s="22">
        <v>101159</v>
      </c>
      <c r="D13" s="23" t="s">
        <v>25</v>
      </c>
      <c r="E13" s="22" t="s">
        <v>26</v>
      </c>
      <c r="F13" s="22">
        <v>844</v>
      </c>
      <c r="G13" s="24">
        <v>157.12</v>
      </c>
      <c r="H13" s="24">
        <v>189.09</v>
      </c>
      <c r="I13" s="24">
        <f t="shared" si="0"/>
        <v>132609.28</v>
      </c>
      <c r="J13" s="24">
        <f t="shared" si="1"/>
        <v>159591.96</v>
      </c>
    </row>
    <row r="14" spans="1:10" ht="46.8" x14ac:dyDescent="0.3">
      <c r="A14" s="22" t="s">
        <v>27</v>
      </c>
      <c r="B14" s="22" t="s">
        <v>16</v>
      </c>
      <c r="C14" s="22">
        <v>103319</v>
      </c>
      <c r="D14" s="23" t="s">
        <v>28</v>
      </c>
      <c r="E14" s="22" t="s">
        <v>26</v>
      </c>
      <c r="F14" s="22">
        <v>3462.8</v>
      </c>
      <c r="G14" s="24">
        <v>108.94</v>
      </c>
      <c r="H14" s="24">
        <v>131.11000000000001</v>
      </c>
      <c r="I14" s="24">
        <f t="shared" si="0"/>
        <v>377237.43200000003</v>
      </c>
      <c r="J14" s="24">
        <f t="shared" si="1"/>
        <v>454007.70800000004</v>
      </c>
    </row>
    <row r="15" spans="1:10" ht="31.2" x14ac:dyDescent="0.3">
      <c r="A15" s="22" t="s">
        <v>29</v>
      </c>
      <c r="B15" s="22" t="s">
        <v>16</v>
      </c>
      <c r="C15" s="22">
        <v>105031</v>
      </c>
      <c r="D15" s="23" t="s">
        <v>30</v>
      </c>
      <c r="E15" s="22" t="s">
        <v>21</v>
      </c>
      <c r="F15" s="22">
        <v>3995.6000000000004</v>
      </c>
      <c r="G15" s="24">
        <v>46.47</v>
      </c>
      <c r="H15" s="24">
        <v>55.93</v>
      </c>
      <c r="I15" s="24">
        <f t="shared" si="0"/>
        <v>185675.53200000001</v>
      </c>
      <c r="J15" s="24">
        <f t="shared" si="1"/>
        <v>223473.90800000002</v>
      </c>
    </row>
    <row r="16" spans="1:10" ht="31.2" x14ac:dyDescent="0.3">
      <c r="A16" s="22" t="s">
        <v>31</v>
      </c>
      <c r="B16" s="22" t="s">
        <v>16</v>
      </c>
      <c r="C16" s="22">
        <v>95241</v>
      </c>
      <c r="D16" s="23" t="s">
        <v>32</v>
      </c>
      <c r="E16" s="22" t="s">
        <v>26</v>
      </c>
      <c r="F16" s="22">
        <v>2304.2000000000003</v>
      </c>
      <c r="G16" s="24">
        <v>34.67</v>
      </c>
      <c r="H16" s="24">
        <v>41.73</v>
      </c>
      <c r="I16" s="24">
        <f t="shared" si="0"/>
        <v>79886.614000000016</v>
      </c>
      <c r="J16" s="24">
        <f t="shared" si="1"/>
        <v>96154.266000000003</v>
      </c>
    </row>
    <row r="17" spans="1:10" ht="46.8" x14ac:dyDescent="0.3">
      <c r="A17" s="22" t="s">
        <v>33</v>
      </c>
      <c r="B17" s="22" t="s">
        <v>16</v>
      </c>
      <c r="C17" s="22">
        <v>96533</v>
      </c>
      <c r="D17" s="23" t="s">
        <v>34</v>
      </c>
      <c r="E17" s="22" t="s">
        <v>26</v>
      </c>
      <c r="F17" s="22">
        <v>942</v>
      </c>
      <c r="G17" s="24">
        <v>99.6</v>
      </c>
      <c r="H17" s="24">
        <v>119.87</v>
      </c>
      <c r="I17" s="24">
        <f t="shared" si="0"/>
        <v>93823.2</v>
      </c>
      <c r="J17" s="24">
        <f t="shared" si="1"/>
        <v>112917.54000000001</v>
      </c>
    </row>
    <row r="18" spans="1:10" ht="46.8" x14ac:dyDescent="0.3">
      <c r="A18" s="22" t="s">
        <v>35</v>
      </c>
      <c r="B18" s="22" t="s">
        <v>16</v>
      </c>
      <c r="C18" s="22">
        <v>87878</v>
      </c>
      <c r="D18" s="23" t="s">
        <v>36</v>
      </c>
      <c r="E18" s="22" t="s">
        <v>26</v>
      </c>
      <c r="F18" s="22">
        <v>6523.2000000000007</v>
      </c>
      <c r="G18" s="24">
        <v>5.45</v>
      </c>
      <c r="H18" s="24">
        <v>6.56</v>
      </c>
      <c r="I18" s="24">
        <f t="shared" si="0"/>
        <v>35551.440000000002</v>
      </c>
      <c r="J18" s="24">
        <f t="shared" si="1"/>
        <v>42792.192000000003</v>
      </c>
    </row>
    <row r="19" spans="1:10" ht="62.4" x14ac:dyDescent="0.3">
      <c r="A19" s="22" t="s">
        <v>37</v>
      </c>
      <c r="B19" s="22" t="s">
        <v>16</v>
      </c>
      <c r="C19" s="22">
        <v>87554</v>
      </c>
      <c r="D19" s="23" t="s">
        <v>38</v>
      </c>
      <c r="E19" s="22" t="s">
        <v>26</v>
      </c>
      <c r="F19" s="22">
        <v>6523.2000000000007</v>
      </c>
      <c r="G19" s="24">
        <v>27.02</v>
      </c>
      <c r="H19" s="24">
        <v>32.520000000000003</v>
      </c>
      <c r="I19" s="24">
        <f t="shared" si="0"/>
        <v>176256.86400000003</v>
      </c>
      <c r="J19" s="24">
        <f t="shared" si="1"/>
        <v>212134.46400000004</v>
      </c>
    </row>
    <row r="20" spans="1:10" ht="31.2" x14ac:dyDescent="0.3">
      <c r="A20" s="22" t="s">
        <v>39</v>
      </c>
      <c r="B20" s="22" t="s">
        <v>16</v>
      </c>
      <c r="C20" s="22">
        <v>102491</v>
      </c>
      <c r="D20" s="23" t="s">
        <v>40</v>
      </c>
      <c r="E20" s="22" t="s">
        <v>26</v>
      </c>
      <c r="F20" s="22">
        <v>2021</v>
      </c>
      <c r="G20" s="24">
        <v>23.76</v>
      </c>
      <c r="H20" s="24">
        <v>28.6</v>
      </c>
      <c r="I20" s="24">
        <f t="shared" si="0"/>
        <v>48018.960000000006</v>
      </c>
      <c r="J20" s="24">
        <f t="shared" si="1"/>
        <v>57800.600000000006</v>
      </c>
    </row>
    <row r="21" spans="1:10" ht="31.2" x14ac:dyDescent="0.3">
      <c r="A21" s="22" t="s">
        <v>41</v>
      </c>
      <c r="B21" s="22" t="s">
        <v>16</v>
      </c>
      <c r="C21" s="22">
        <v>98555</v>
      </c>
      <c r="D21" s="23" t="s">
        <v>42</v>
      </c>
      <c r="E21" s="22" t="s">
        <v>26</v>
      </c>
      <c r="F21" s="22">
        <v>5092.6000000000004</v>
      </c>
      <c r="G21" s="24">
        <v>35.869999999999997</v>
      </c>
      <c r="H21" s="24">
        <v>43.17</v>
      </c>
      <c r="I21" s="24">
        <f t="shared" si="0"/>
        <v>182671.56200000001</v>
      </c>
      <c r="J21" s="24">
        <f t="shared" si="1"/>
        <v>219847.54200000002</v>
      </c>
    </row>
    <row r="22" spans="1:10" ht="46.8" x14ac:dyDescent="0.3">
      <c r="A22" s="22" t="s">
        <v>43</v>
      </c>
      <c r="B22" s="22" t="s">
        <v>16</v>
      </c>
      <c r="C22" s="22">
        <v>87262</v>
      </c>
      <c r="D22" s="23" t="s">
        <v>44</v>
      </c>
      <c r="E22" s="22" t="s">
        <v>26</v>
      </c>
      <c r="F22" s="22">
        <v>358</v>
      </c>
      <c r="G22" s="24">
        <v>122.23</v>
      </c>
      <c r="H22" s="24">
        <v>147.1</v>
      </c>
      <c r="I22" s="24">
        <f t="shared" si="0"/>
        <v>43758.340000000004</v>
      </c>
      <c r="J22" s="24">
        <f t="shared" si="1"/>
        <v>52661.799999999996</v>
      </c>
    </row>
    <row r="23" spans="1:10" ht="31.2" x14ac:dyDescent="0.3">
      <c r="A23" s="22" t="s">
        <v>45</v>
      </c>
      <c r="B23" s="22" t="s">
        <v>16</v>
      </c>
      <c r="C23" s="22">
        <v>96135</v>
      </c>
      <c r="D23" s="23" t="s">
        <v>46</v>
      </c>
      <c r="E23" s="22" t="s">
        <v>26</v>
      </c>
      <c r="F23" s="22">
        <v>1559.2</v>
      </c>
      <c r="G23" s="24">
        <v>34.549999999999997</v>
      </c>
      <c r="H23" s="24">
        <v>41.58</v>
      </c>
      <c r="I23" s="24">
        <f t="shared" si="0"/>
        <v>53870.36</v>
      </c>
      <c r="J23" s="24">
        <f t="shared" si="1"/>
        <v>64831.536</v>
      </c>
    </row>
    <row r="24" spans="1:10" ht="46.8" x14ac:dyDescent="0.3">
      <c r="A24" s="22" t="s">
        <v>47</v>
      </c>
      <c r="B24" s="22" t="s">
        <v>16</v>
      </c>
      <c r="C24" s="22">
        <v>100324</v>
      </c>
      <c r="D24" s="23" t="s">
        <v>48</v>
      </c>
      <c r="E24" s="22" t="s">
        <v>18</v>
      </c>
      <c r="F24" s="22">
        <v>911.80000000000007</v>
      </c>
      <c r="G24" s="24">
        <v>155.75</v>
      </c>
      <c r="H24" s="24">
        <v>187.45</v>
      </c>
      <c r="I24" s="24">
        <f t="shared" si="0"/>
        <v>142012.85</v>
      </c>
      <c r="J24" s="24">
        <f t="shared" si="1"/>
        <v>170916.91</v>
      </c>
    </row>
    <row r="25" spans="1:10" ht="46.8" x14ac:dyDescent="0.3">
      <c r="A25" s="22" t="s">
        <v>49</v>
      </c>
      <c r="B25" s="22" t="s">
        <v>16</v>
      </c>
      <c r="C25" s="22">
        <v>94994</v>
      </c>
      <c r="D25" s="23" t="s">
        <v>50</v>
      </c>
      <c r="E25" s="22" t="s">
        <v>26</v>
      </c>
      <c r="F25" s="22">
        <v>1226.8</v>
      </c>
      <c r="G25" s="24">
        <v>91.58</v>
      </c>
      <c r="H25" s="24">
        <v>110.22</v>
      </c>
      <c r="I25" s="24">
        <f t="shared" si="0"/>
        <v>112350.344</v>
      </c>
      <c r="J25" s="24">
        <f t="shared" si="1"/>
        <v>135217.89600000001</v>
      </c>
    </row>
    <row r="26" spans="1:10" ht="31.2" x14ac:dyDescent="0.3">
      <c r="A26" s="22" t="s">
        <v>51</v>
      </c>
      <c r="B26" s="22" t="s">
        <v>16</v>
      </c>
      <c r="C26" s="22">
        <v>92803</v>
      </c>
      <c r="D26" s="23" t="s">
        <v>52</v>
      </c>
      <c r="E26" s="22" t="s">
        <v>53</v>
      </c>
      <c r="F26" s="22">
        <v>5304.6</v>
      </c>
      <c r="G26" s="24">
        <v>8.86</v>
      </c>
      <c r="H26" s="24">
        <v>10.66</v>
      </c>
      <c r="I26" s="24">
        <f t="shared" si="0"/>
        <v>46998.756000000001</v>
      </c>
      <c r="J26" s="24">
        <f t="shared" si="1"/>
        <v>56547.036000000007</v>
      </c>
    </row>
    <row r="27" spans="1:10" ht="31.2" x14ac:dyDescent="0.3">
      <c r="A27" s="22" t="s">
        <v>54</v>
      </c>
      <c r="B27" s="22" t="s">
        <v>16</v>
      </c>
      <c r="C27" s="22">
        <v>92876</v>
      </c>
      <c r="D27" s="23" t="s">
        <v>55</v>
      </c>
      <c r="E27" s="22" t="s">
        <v>53</v>
      </c>
      <c r="F27" s="22">
        <v>1700</v>
      </c>
      <c r="G27" s="24">
        <v>9.0299999999999994</v>
      </c>
      <c r="H27" s="24">
        <v>10.87</v>
      </c>
      <c r="I27" s="24">
        <f t="shared" si="0"/>
        <v>15350.999999999998</v>
      </c>
      <c r="J27" s="24">
        <f t="shared" si="1"/>
        <v>18479</v>
      </c>
    </row>
    <row r="28" spans="1:10" ht="31.2" x14ac:dyDescent="0.3">
      <c r="A28" s="22" t="s">
        <v>56</v>
      </c>
      <c r="B28" s="22" t="s">
        <v>16</v>
      </c>
      <c r="C28" s="22">
        <v>99810</v>
      </c>
      <c r="D28" s="23" t="s">
        <v>57</v>
      </c>
      <c r="E28" s="22" t="s">
        <v>26</v>
      </c>
      <c r="F28" s="22">
        <v>2275.4</v>
      </c>
      <c r="G28" s="24">
        <v>10.029999999999999</v>
      </c>
      <c r="H28" s="24">
        <v>12.07</v>
      </c>
      <c r="I28" s="24">
        <f t="shared" si="0"/>
        <v>22822.261999999999</v>
      </c>
      <c r="J28" s="24">
        <f t="shared" si="1"/>
        <v>27464.078000000001</v>
      </c>
    </row>
    <row r="29" spans="1:10" ht="15.6" x14ac:dyDescent="0.3">
      <c r="A29" s="22" t="s">
        <v>58</v>
      </c>
      <c r="B29" s="22" t="s">
        <v>16</v>
      </c>
      <c r="C29" s="22">
        <v>98458</v>
      </c>
      <c r="D29" s="23" t="s">
        <v>59</v>
      </c>
      <c r="E29" s="22" t="s">
        <v>26</v>
      </c>
      <c r="F29" s="22">
        <v>882.40000000000009</v>
      </c>
      <c r="G29" s="24">
        <v>93.12</v>
      </c>
      <c r="H29" s="24">
        <v>112.07</v>
      </c>
      <c r="I29" s="24">
        <f t="shared" si="0"/>
        <v>82169.088000000018</v>
      </c>
      <c r="J29" s="24">
        <f t="shared" si="1"/>
        <v>98890.567999999999</v>
      </c>
    </row>
    <row r="30" spans="1:10" ht="31.2" x14ac:dyDescent="0.3">
      <c r="A30" s="22" t="s">
        <v>60</v>
      </c>
      <c r="B30" s="22" t="s">
        <v>16</v>
      </c>
      <c r="C30" s="22">
        <v>99802</v>
      </c>
      <c r="D30" s="23" t="s">
        <v>61</v>
      </c>
      <c r="E30" s="22" t="s">
        <v>26</v>
      </c>
      <c r="F30" s="22">
        <v>4070</v>
      </c>
      <c r="G30" s="24">
        <v>0.73</v>
      </c>
      <c r="H30" s="24">
        <v>0.88</v>
      </c>
      <c r="I30" s="24">
        <f t="shared" si="0"/>
        <v>2971.1</v>
      </c>
      <c r="J30" s="24">
        <f t="shared" si="1"/>
        <v>3581.6</v>
      </c>
    </row>
    <row r="31" spans="1:10" ht="31.2" x14ac:dyDescent="0.3">
      <c r="A31" s="22" t="s">
        <v>62</v>
      </c>
      <c r="B31" s="22" t="s">
        <v>16</v>
      </c>
      <c r="C31" s="22">
        <v>99806</v>
      </c>
      <c r="D31" s="23" t="s">
        <v>63</v>
      </c>
      <c r="E31" s="22" t="s">
        <v>26</v>
      </c>
      <c r="F31" s="22">
        <v>7000</v>
      </c>
      <c r="G31" s="24">
        <v>1.17</v>
      </c>
      <c r="H31" s="24">
        <v>1.41</v>
      </c>
      <c r="I31" s="24">
        <f t="shared" si="0"/>
        <v>8189.9999999999991</v>
      </c>
      <c r="J31" s="24">
        <f t="shared" si="1"/>
        <v>9870</v>
      </c>
    </row>
    <row r="32" spans="1:10" ht="31.2" x14ac:dyDescent="0.3">
      <c r="A32" s="22" t="s">
        <v>64</v>
      </c>
      <c r="B32" s="22" t="s">
        <v>16</v>
      </c>
      <c r="C32" s="22">
        <v>99803</v>
      </c>
      <c r="D32" s="23" t="s">
        <v>65</v>
      </c>
      <c r="E32" s="22" t="s">
        <v>26</v>
      </c>
      <c r="F32" s="22">
        <v>2570</v>
      </c>
      <c r="G32" s="24">
        <v>2.84</v>
      </c>
      <c r="H32" s="24">
        <v>3.42</v>
      </c>
      <c r="I32" s="24">
        <f t="shared" si="0"/>
        <v>7298.7999999999993</v>
      </c>
      <c r="J32" s="24">
        <f t="shared" si="1"/>
        <v>8789.4</v>
      </c>
    </row>
    <row r="33" spans="1:10" ht="15.6" x14ac:dyDescent="0.3">
      <c r="A33" s="22" t="s">
        <v>66</v>
      </c>
      <c r="B33" s="22" t="s">
        <v>16</v>
      </c>
      <c r="C33" s="22">
        <v>99823</v>
      </c>
      <c r="D33" s="23" t="s">
        <v>67</v>
      </c>
      <c r="E33" s="22" t="s">
        <v>26</v>
      </c>
      <c r="F33" s="22">
        <v>2050</v>
      </c>
      <c r="G33" s="24">
        <v>2.91</v>
      </c>
      <c r="H33" s="24">
        <v>3.5</v>
      </c>
      <c r="I33" s="24">
        <f t="shared" si="0"/>
        <v>5965.5</v>
      </c>
      <c r="J33" s="24">
        <f t="shared" si="1"/>
        <v>7175</v>
      </c>
    </row>
    <row r="34" spans="1:10" ht="31.2" x14ac:dyDescent="0.3">
      <c r="A34" s="22" t="s">
        <v>68</v>
      </c>
      <c r="B34" s="22" t="s">
        <v>16</v>
      </c>
      <c r="C34" s="22">
        <v>98524</v>
      </c>
      <c r="D34" s="23" t="s">
        <v>69</v>
      </c>
      <c r="E34" s="22" t="s">
        <v>26</v>
      </c>
      <c r="F34" s="22">
        <v>2005</v>
      </c>
      <c r="G34" s="24">
        <v>6.25</v>
      </c>
      <c r="H34" s="24">
        <v>7.52</v>
      </c>
      <c r="I34" s="24">
        <f t="shared" si="0"/>
        <v>12531.25</v>
      </c>
      <c r="J34" s="24">
        <f t="shared" si="1"/>
        <v>15077.599999999999</v>
      </c>
    </row>
    <row r="35" spans="1:10" ht="31.2" x14ac:dyDescent="0.3">
      <c r="A35" s="22" t="s">
        <v>70</v>
      </c>
      <c r="B35" s="22" t="s">
        <v>16</v>
      </c>
      <c r="C35" s="22">
        <v>99805</v>
      </c>
      <c r="D35" s="23" t="s">
        <v>71</v>
      </c>
      <c r="E35" s="22" t="s">
        <v>26</v>
      </c>
      <c r="F35" s="22">
        <v>4068</v>
      </c>
      <c r="G35" s="24">
        <v>15.11</v>
      </c>
      <c r="H35" s="24">
        <v>18.18</v>
      </c>
      <c r="I35" s="24">
        <f t="shared" si="0"/>
        <v>61467.479999999996</v>
      </c>
      <c r="J35" s="24">
        <f t="shared" si="1"/>
        <v>73956.240000000005</v>
      </c>
    </row>
    <row r="36" spans="1:10" ht="78" x14ac:dyDescent="0.3">
      <c r="A36" s="22" t="s">
        <v>72</v>
      </c>
      <c r="B36" s="22" t="s">
        <v>16</v>
      </c>
      <c r="C36" s="22">
        <v>88860</v>
      </c>
      <c r="D36" s="23" t="s">
        <v>73</v>
      </c>
      <c r="E36" s="22" t="s">
        <v>74</v>
      </c>
      <c r="F36" s="22">
        <v>11040.6</v>
      </c>
      <c r="G36" s="24">
        <v>6</v>
      </c>
      <c r="H36" s="24">
        <v>7.22</v>
      </c>
      <c r="I36" s="24">
        <f t="shared" si="0"/>
        <v>66243.600000000006</v>
      </c>
      <c r="J36" s="24">
        <f t="shared" si="1"/>
        <v>79713.131999999998</v>
      </c>
    </row>
    <row r="37" spans="1:10" ht="46.8" x14ac:dyDescent="0.3">
      <c r="A37" s="22" t="s">
        <v>75</v>
      </c>
      <c r="B37" s="22" t="s">
        <v>16</v>
      </c>
      <c r="C37" s="22">
        <v>93230</v>
      </c>
      <c r="D37" s="23" t="s">
        <v>76</v>
      </c>
      <c r="E37" s="22" t="s">
        <v>74</v>
      </c>
      <c r="F37" s="22">
        <v>2954.32</v>
      </c>
      <c r="G37" s="24">
        <v>0.08</v>
      </c>
      <c r="H37" s="24">
        <v>0.1</v>
      </c>
      <c r="I37" s="24">
        <f t="shared" si="0"/>
        <v>236.34560000000002</v>
      </c>
      <c r="J37" s="24">
        <f t="shared" si="1"/>
        <v>295.43200000000002</v>
      </c>
    </row>
    <row r="38" spans="1:10" ht="62.4" x14ac:dyDescent="0.3">
      <c r="A38" s="22" t="s">
        <v>77</v>
      </c>
      <c r="B38" s="22" t="s">
        <v>16</v>
      </c>
      <c r="C38" s="22">
        <v>100981</v>
      </c>
      <c r="D38" s="23" t="s">
        <v>78</v>
      </c>
      <c r="E38" s="22" t="s">
        <v>18</v>
      </c>
      <c r="F38" s="22">
        <v>1865.6000000000001</v>
      </c>
      <c r="G38" s="24">
        <v>9.86</v>
      </c>
      <c r="H38" s="24">
        <v>11.87</v>
      </c>
      <c r="I38" s="24">
        <f t="shared" si="0"/>
        <v>18394.815999999999</v>
      </c>
      <c r="J38" s="24">
        <f t="shared" si="1"/>
        <v>22144.671999999999</v>
      </c>
    </row>
    <row r="39" spans="1:10" ht="46.8" x14ac:dyDescent="0.3">
      <c r="A39" s="22" t="s">
        <v>79</v>
      </c>
      <c r="B39" s="22" t="s">
        <v>16</v>
      </c>
      <c r="C39" s="22">
        <v>87262</v>
      </c>
      <c r="D39" s="23" t="s">
        <v>44</v>
      </c>
      <c r="E39" s="22" t="s">
        <v>26</v>
      </c>
      <c r="F39" s="22">
        <v>516</v>
      </c>
      <c r="G39" s="24">
        <v>122.23</v>
      </c>
      <c r="H39" s="24">
        <v>147.1</v>
      </c>
      <c r="I39" s="24">
        <f t="shared" si="0"/>
        <v>63070.68</v>
      </c>
      <c r="J39" s="24">
        <f t="shared" si="1"/>
        <v>75903.599999999991</v>
      </c>
    </row>
    <row r="40" spans="1:10" ht="46.8" x14ac:dyDescent="0.3">
      <c r="A40" s="22" t="s">
        <v>80</v>
      </c>
      <c r="B40" s="22" t="s">
        <v>16</v>
      </c>
      <c r="C40" s="22">
        <v>104597</v>
      </c>
      <c r="D40" s="23" t="s">
        <v>81</v>
      </c>
      <c r="E40" s="22" t="s">
        <v>26</v>
      </c>
      <c r="F40" s="22">
        <v>2500</v>
      </c>
      <c r="G40" s="24">
        <v>124.93</v>
      </c>
      <c r="H40" s="24">
        <v>150.35</v>
      </c>
      <c r="I40" s="24">
        <f t="shared" si="0"/>
        <v>312325</v>
      </c>
      <c r="J40" s="24">
        <f t="shared" si="1"/>
        <v>375875</v>
      </c>
    </row>
    <row r="41" spans="1:10" ht="31.2" x14ac:dyDescent="0.3">
      <c r="A41" s="22" t="s">
        <v>82</v>
      </c>
      <c r="B41" s="22" t="s">
        <v>16</v>
      </c>
      <c r="C41" s="22">
        <v>99804</v>
      </c>
      <c r="D41" s="23" t="s">
        <v>83</v>
      </c>
      <c r="E41" s="22" t="s">
        <v>26</v>
      </c>
      <c r="F41" s="22">
        <v>2970</v>
      </c>
      <c r="G41" s="24">
        <v>7.34</v>
      </c>
      <c r="H41" s="24">
        <v>8.83</v>
      </c>
      <c r="I41" s="24">
        <f t="shared" si="0"/>
        <v>21799.8</v>
      </c>
      <c r="J41" s="24">
        <f t="shared" si="1"/>
        <v>26225.1</v>
      </c>
    </row>
    <row r="42" spans="1:10" ht="31.2" x14ac:dyDescent="0.3">
      <c r="A42" s="22" t="s">
        <v>84</v>
      </c>
      <c r="B42" s="22" t="s">
        <v>16</v>
      </c>
      <c r="C42" s="22">
        <v>99803</v>
      </c>
      <c r="D42" s="23" t="s">
        <v>65</v>
      </c>
      <c r="E42" s="22" t="s">
        <v>26</v>
      </c>
      <c r="F42" s="22">
        <v>2520.8000000000002</v>
      </c>
      <c r="G42" s="24">
        <v>2.84</v>
      </c>
      <c r="H42" s="24">
        <v>3.42</v>
      </c>
      <c r="I42" s="24">
        <f t="shared" si="0"/>
        <v>7159.0720000000001</v>
      </c>
      <c r="J42" s="24">
        <f t="shared" si="1"/>
        <v>8621.1360000000004</v>
      </c>
    </row>
    <row r="43" spans="1:10" ht="31.2" x14ac:dyDescent="0.3">
      <c r="A43" s="22" t="s">
        <v>85</v>
      </c>
      <c r="B43" s="22" t="s">
        <v>16</v>
      </c>
      <c r="C43" s="22">
        <v>99802</v>
      </c>
      <c r="D43" s="23" t="s">
        <v>61</v>
      </c>
      <c r="E43" s="22" t="s">
        <v>26</v>
      </c>
      <c r="F43" s="22">
        <v>4921.2000000000007</v>
      </c>
      <c r="G43" s="24">
        <v>0.73</v>
      </c>
      <c r="H43" s="24">
        <v>0.88</v>
      </c>
      <c r="I43" s="24">
        <f t="shared" si="0"/>
        <v>3592.4760000000006</v>
      </c>
      <c r="J43" s="24">
        <f t="shared" si="1"/>
        <v>4330.6560000000009</v>
      </c>
    </row>
    <row r="44" spans="1:10" ht="31.2" x14ac:dyDescent="0.3">
      <c r="A44" s="22" t="s">
        <v>86</v>
      </c>
      <c r="B44" s="22" t="s">
        <v>16</v>
      </c>
      <c r="C44" s="22">
        <v>99810</v>
      </c>
      <c r="D44" s="23" t="s">
        <v>57</v>
      </c>
      <c r="E44" s="22" t="s">
        <v>26</v>
      </c>
      <c r="F44" s="22">
        <v>2308.2000000000003</v>
      </c>
      <c r="G44" s="24">
        <v>10.029999999999999</v>
      </c>
      <c r="H44" s="24">
        <v>12.07</v>
      </c>
      <c r="I44" s="24">
        <f t="shared" si="0"/>
        <v>23151.246000000003</v>
      </c>
      <c r="J44" s="24">
        <f t="shared" si="1"/>
        <v>27859.974000000006</v>
      </c>
    </row>
    <row r="45" spans="1:10" ht="31.2" x14ac:dyDescent="0.3">
      <c r="A45" s="22" t="s">
        <v>87</v>
      </c>
      <c r="B45" s="22" t="s">
        <v>16</v>
      </c>
      <c r="C45" s="22">
        <v>98689</v>
      </c>
      <c r="D45" s="23" t="s">
        <v>88</v>
      </c>
      <c r="E45" s="22" t="s">
        <v>21</v>
      </c>
      <c r="F45" s="22">
        <v>314</v>
      </c>
      <c r="G45" s="24">
        <v>127.95</v>
      </c>
      <c r="H45" s="24">
        <v>153.99</v>
      </c>
      <c r="I45" s="24">
        <f t="shared" si="0"/>
        <v>40176.300000000003</v>
      </c>
      <c r="J45" s="24">
        <f t="shared" si="1"/>
        <v>48352.86</v>
      </c>
    </row>
    <row r="46" spans="1:10" ht="31.2" x14ac:dyDescent="0.3">
      <c r="A46" s="22" t="s">
        <v>89</v>
      </c>
      <c r="B46" s="22" t="s">
        <v>16</v>
      </c>
      <c r="C46" s="22">
        <v>89446</v>
      </c>
      <c r="D46" s="23" t="s">
        <v>90</v>
      </c>
      <c r="E46" s="22" t="s">
        <v>21</v>
      </c>
      <c r="F46" s="22">
        <v>1000</v>
      </c>
      <c r="G46" s="24">
        <v>5.7</v>
      </c>
      <c r="H46" s="24">
        <v>6.86</v>
      </c>
      <c r="I46" s="24">
        <f t="shared" si="0"/>
        <v>5700</v>
      </c>
      <c r="J46" s="24">
        <f t="shared" si="1"/>
        <v>6860</v>
      </c>
    </row>
    <row r="47" spans="1:10" ht="31.2" x14ac:dyDescent="0.3">
      <c r="A47" s="22" t="s">
        <v>91</v>
      </c>
      <c r="B47" s="22" t="s">
        <v>16</v>
      </c>
      <c r="C47" s="22">
        <v>89447</v>
      </c>
      <c r="D47" s="23" t="s">
        <v>92</v>
      </c>
      <c r="E47" s="22" t="s">
        <v>21</v>
      </c>
      <c r="F47" s="22">
        <v>1040</v>
      </c>
      <c r="G47" s="24">
        <v>11.04</v>
      </c>
      <c r="H47" s="24">
        <v>13.29</v>
      </c>
      <c r="I47" s="24">
        <f t="shared" si="0"/>
        <v>11481.599999999999</v>
      </c>
      <c r="J47" s="24">
        <f t="shared" si="1"/>
        <v>13821.599999999999</v>
      </c>
    </row>
    <row r="48" spans="1:10" ht="31.2" x14ac:dyDescent="0.3">
      <c r="A48" s="22" t="s">
        <v>93</v>
      </c>
      <c r="B48" s="22" t="s">
        <v>16</v>
      </c>
      <c r="C48" s="22">
        <v>101092</v>
      </c>
      <c r="D48" s="23" t="s">
        <v>94</v>
      </c>
      <c r="E48" s="22" t="s">
        <v>26</v>
      </c>
      <c r="F48" s="22">
        <v>794</v>
      </c>
      <c r="G48" s="24">
        <v>501.29</v>
      </c>
      <c r="H48" s="24">
        <v>603.29999999999995</v>
      </c>
      <c r="I48" s="24">
        <f t="shared" si="0"/>
        <v>398024.26</v>
      </c>
      <c r="J48" s="24">
        <f t="shared" si="1"/>
        <v>479020.19999999995</v>
      </c>
    </row>
    <row r="49" spans="1:10" ht="31.2" x14ac:dyDescent="0.3">
      <c r="A49" s="22" t="s">
        <v>95</v>
      </c>
      <c r="B49" s="22" t="s">
        <v>16</v>
      </c>
      <c r="C49" s="22">
        <v>101093</v>
      </c>
      <c r="D49" s="23" t="s">
        <v>96</v>
      </c>
      <c r="E49" s="22" t="s">
        <v>26</v>
      </c>
      <c r="F49" s="22">
        <v>423.20000000000005</v>
      </c>
      <c r="G49" s="24">
        <v>653.76</v>
      </c>
      <c r="H49" s="24">
        <v>786.8</v>
      </c>
      <c r="I49" s="24">
        <f t="shared" si="0"/>
        <v>276671.23200000002</v>
      </c>
      <c r="J49" s="24">
        <f t="shared" si="1"/>
        <v>332973.76</v>
      </c>
    </row>
    <row r="50" spans="1:10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x14ac:dyDescent="0.3">
      <c r="A51" s="25" t="s">
        <v>13</v>
      </c>
      <c r="B51" s="25"/>
      <c r="C51" s="25"/>
      <c r="D51" s="25"/>
      <c r="E51" s="26"/>
      <c r="F51" s="25"/>
      <c r="G51" s="25"/>
      <c r="H51" s="25"/>
      <c r="I51" s="25"/>
      <c r="J51" s="21">
        <f>I9</f>
        <v>3549988.1415999997</v>
      </c>
    </row>
    <row r="52" spans="1:10" x14ac:dyDescent="0.3">
      <c r="A52" s="25" t="s">
        <v>97</v>
      </c>
      <c r="B52" s="25"/>
      <c r="C52" s="25"/>
      <c r="D52" s="25"/>
      <c r="E52" s="26"/>
      <c r="F52" s="25"/>
      <c r="G52" s="25"/>
      <c r="H52" s="25"/>
      <c r="I52" s="25"/>
      <c r="J52" s="21">
        <f>J53-J51</f>
        <v>722449.97640000097</v>
      </c>
    </row>
    <row r="53" spans="1:10" x14ac:dyDescent="0.3">
      <c r="A53" s="25" t="s">
        <v>14</v>
      </c>
      <c r="B53" s="25"/>
      <c r="C53" s="25"/>
      <c r="D53" s="25"/>
      <c r="E53" s="26"/>
      <c r="F53" s="25"/>
      <c r="G53" s="25"/>
      <c r="H53" s="25"/>
      <c r="I53" s="25"/>
      <c r="J53" s="21">
        <f>J9</f>
        <v>4272438.1180000007</v>
      </c>
    </row>
  </sheetData>
  <sheetProtection formatCells="0" formatColumns="0" formatRows="0" insertColumns="0" insertRows="0" insertHyperlinks="0" deleteColumns="0" deleteRows="0" sort="0" autoFilter="0" pivotTables="0"/>
  <autoFilter ref="A8:J8" xr:uid="{00000000-0009-0000-0000-000000000000}"/>
  <mergeCells count="7">
    <mergeCell ref="A53:I53"/>
    <mergeCell ref="A4:D4"/>
    <mergeCell ref="A5:J5"/>
    <mergeCell ref="B9:D9"/>
    <mergeCell ref="A50:J50"/>
    <mergeCell ref="A51:I51"/>
    <mergeCell ref="A52:I52"/>
  </mergeCells>
  <pageMargins left="0" right="0" top="0" bottom="0.8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Valor total geral</vt:lpstr>
      <vt:lpstr>Valor Construção</vt:lpstr>
      <vt:lpstr>Valor Manutenção</vt:lpstr>
      <vt:lpstr>'Valor Construção'!Area_de_impressao</vt:lpstr>
      <vt:lpstr>'Valor Manutenção'!Area_de_impressao</vt:lpstr>
      <vt:lpstr>'Valor total geral'!Area_de_impressao</vt:lpstr>
      <vt:lpstr>'Valor Construção'!Titulos_de_impressao</vt:lpstr>
      <vt:lpstr>'Valor Manutenção'!Titulos_de_impressao</vt:lpstr>
      <vt:lpstr>'Valor total geral'!Titulos_de_impressao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Maarten Balliauw</dc:creator>
  <cp:keywords>office 2007 openxml php</cp:keywords>
  <dc:description>Test document for Office 2007 XLSX, generated using PHP classes.</dc:description>
  <cp:lastModifiedBy>José Clevilson de Sousa</cp:lastModifiedBy>
  <cp:lastPrinted>2024-12-06T19:03:45Z</cp:lastPrinted>
  <dcterms:created xsi:type="dcterms:W3CDTF">2024-12-06T18:30:38Z</dcterms:created>
  <dcterms:modified xsi:type="dcterms:W3CDTF">2024-12-06T19:34:44Z</dcterms:modified>
  <cp:category>Test result file</cp:category>
</cp:coreProperties>
</file>